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/Users/marcelomaia/Desktop/"/>
    </mc:Choice>
  </mc:AlternateContent>
  <xr:revisionPtr revIDLastSave="0" documentId="13_ncr:1_{15CE16A6-CC31-8F4F-8D7B-3CEBDB420D74}" xr6:coauthVersionLast="47" xr6:coauthVersionMax="47" xr10:uidLastSave="{00000000-0000-0000-0000-000000000000}"/>
  <bookViews>
    <workbookView xWindow="53900" yWindow="460" windowWidth="51200" windowHeight="28340" tabRatio="874" xr2:uid="{00000000-000D-0000-FFFF-FFFF00000000}"/>
  </bookViews>
  <sheets>
    <sheet name="Janeiro 2022 (6)" sheetId="250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36" i="250" l="1"/>
  <c r="E36" i="250"/>
  <c r="F36" i="250" s="1"/>
  <c r="V36" i="250" s="1"/>
  <c r="AB35" i="250"/>
  <c r="E35" i="250"/>
  <c r="N35" i="250" s="1"/>
  <c r="AB34" i="250"/>
  <c r="E34" i="250"/>
  <c r="F34" i="250" s="1"/>
  <c r="V34" i="250" s="1"/>
  <c r="AB33" i="250"/>
  <c r="E33" i="250"/>
  <c r="N33" i="250" s="1"/>
  <c r="AB32" i="250"/>
  <c r="N32" i="250"/>
  <c r="P32" i="250" s="1"/>
  <c r="Q32" i="250" s="1"/>
  <c r="E32" i="250"/>
  <c r="F32" i="250" s="1"/>
  <c r="V32" i="250" s="1"/>
  <c r="AB31" i="250"/>
  <c r="E31" i="250"/>
  <c r="N31" i="250" s="1"/>
  <c r="P31" i="250" s="1"/>
  <c r="Q31" i="250" s="1"/>
  <c r="AB30" i="250"/>
  <c r="E30" i="250"/>
  <c r="F30" i="250" s="1"/>
  <c r="V30" i="250" s="1"/>
  <c r="AB29" i="250"/>
  <c r="E29" i="250"/>
  <c r="N29" i="250" s="1"/>
  <c r="P29" i="250" s="1"/>
  <c r="Q29" i="250" s="1"/>
  <c r="AB28" i="250"/>
  <c r="E28" i="250"/>
  <c r="F28" i="250" s="1"/>
  <c r="V28" i="250" s="1"/>
  <c r="AB27" i="250"/>
  <c r="E27" i="250"/>
  <c r="N27" i="250" s="1"/>
  <c r="P27" i="250" s="1"/>
  <c r="Q27" i="250" s="1"/>
  <c r="AB26" i="250"/>
  <c r="E26" i="250"/>
  <c r="F26" i="250" s="1"/>
  <c r="V26" i="250" s="1"/>
  <c r="AB25" i="250"/>
  <c r="E25" i="250"/>
  <c r="N25" i="250" s="1"/>
  <c r="P25" i="250" s="1"/>
  <c r="Q25" i="250" s="1"/>
  <c r="AB24" i="250"/>
  <c r="E24" i="250"/>
  <c r="F24" i="250" s="1"/>
  <c r="V24" i="250" s="1"/>
  <c r="AB23" i="250"/>
  <c r="O23" i="250"/>
  <c r="E23" i="250"/>
  <c r="N23" i="250" s="1"/>
  <c r="P23" i="250" s="1"/>
  <c r="Q23" i="250" s="1"/>
  <c r="AB22" i="250"/>
  <c r="E22" i="250"/>
  <c r="F22" i="250" s="1"/>
  <c r="V22" i="250" s="1"/>
  <c r="AB21" i="250"/>
  <c r="E21" i="250"/>
  <c r="N21" i="250" s="1"/>
  <c r="P21" i="250" s="1"/>
  <c r="Q21" i="250" s="1"/>
  <c r="AB20" i="250"/>
  <c r="E20" i="250"/>
  <c r="F20" i="250" s="1"/>
  <c r="V20" i="250" s="1"/>
  <c r="AB19" i="250"/>
  <c r="F19" i="250"/>
  <c r="V19" i="250" s="1"/>
  <c r="E19" i="250"/>
  <c r="N19" i="250" s="1"/>
  <c r="P19" i="250" s="1"/>
  <c r="Q19" i="250" s="1"/>
  <c r="AB18" i="250"/>
  <c r="E18" i="250"/>
  <c r="F18" i="250" s="1"/>
  <c r="V18" i="250" s="1"/>
  <c r="AB17" i="250"/>
  <c r="E17" i="250"/>
  <c r="N17" i="250" s="1"/>
  <c r="P17" i="250" s="1"/>
  <c r="Q17" i="250" s="1"/>
  <c r="AB16" i="250"/>
  <c r="E16" i="250"/>
  <c r="F16" i="250" s="1"/>
  <c r="V16" i="250" s="1"/>
  <c r="AB15" i="250"/>
  <c r="E15" i="250"/>
  <c r="N15" i="250" s="1"/>
  <c r="P15" i="250" s="1"/>
  <c r="Q15" i="250" s="1"/>
  <c r="AB14" i="250"/>
  <c r="E14" i="250"/>
  <c r="F14" i="250" s="1"/>
  <c r="V14" i="250" s="1"/>
  <c r="AB13" i="250"/>
  <c r="E13" i="250"/>
  <c r="N13" i="250" s="1"/>
  <c r="P13" i="250" s="1"/>
  <c r="Q13" i="250" s="1"/>
  <c r="AB12" i="250"/>
  <c r="E12" i="250"/>
  <c r="F12" i="250" s="1"/>
  <c r="V12" i="250" s="1"/>
  <c r="AB11" i="250"/>
  <c r="F11" i="250"/>
  <c r="V11" i="250" s="1"/>
  <c r="E11" i="250"/>
  <c r="N11" i="250" s="1"/>
  <c r="P11" i="250" s="1"/>
  <c r="Q11" i="250" s="1"/>
  <c r="AB10" i="250"/>
  <c r="E10" i="250"/>
  <c r="F10" i="250" s="1"/>
  <c r="V10" i="250" s="1"/>
  <c r="AB9" i="250"/>
  <c r="E9" i="250"/>
  <c r="N9" i="250" s="1"/>
  <c r="P9" i="250" s="1"/>
  <c r="Q9" i="250" s="1"/>
  <c r="AB8" i="250"/>
  <c r="N8" i="250"/>
  <c r="E8" i="250"/>
  <c r="F8" i="250" s="1"/>
  <c r="V8" i="250" s="1"/>
  <c r="N36" i="250" l="1"/>
  <c r="P36" i="250" s="1"/>
  <c r="Q36" i="250" s="1"/>
  <c r="N30" i="250"/>
  <c r="P30" i="250" s="1"/>
  <c r="Q30" i="250" s="1"/>
  <c r="O21" i="250"/>
  <c r="O13" i="250"/>
  <c r="O15" i="250"/>
  <c r="F9" i="250"/>
  <c r="V9" i="250" s="1"/>
  <c r="N26" i="250"/>
  <c r="P26" i="250" s="1"/>
  <c r="Q26" i="250" s="1"/>
  <c r="W26" i="250" s="1"/>
  <c r="N28" i="250"/>
  <c r="P28" i="250" s="1"/>
  <c r="Q28" i="250" s="1"/>
  <c r="W28" i="250" s="1"/>
  <c r="N20" i="250"/>
  <c r="O20" i="250" s="1"/>
  <c r="N22" i="250"/>
  <c r="O22" i="250" s="1"/>
  <c r="N24" i="250"/>
  <c r="F35" i="250"/>
  <c r="V35" i="250" s="1"/>
  <c r="N18" i="250"/>
  <c r="F31" i="250"/>
  <c r="V31" i="250" s="1"/>
  <c r="F33" i="250"/>
  <c r="V33" i="250" s="1"/>
  <c r="N12" i="250"/>
  <c r="N14" i="250"/>
  <c r="N16" i="250"/>
  <c r="F29" i="250"/>
  <c r="V29" i="250" s="1"/>
  <c r="W29" i="250" s="1"/>
  <c r="O31" i="250"/>
  <c r="N10" i="250"/>
  <c r="O10" i="250" s="1"/>
  <c r="F21" i="250"/>
  <c r="V21" i="250" s="1"/>
  <c r="F23" i="250"/>
  <c r="V23" i="250" s="1"/>
  <c r="W23" i="250" s="1"/>
  <c r="F25" i="250"/>
  <c r="V25" i="250" s="1"/>
  <c r="F27" i="250"/>
  <c r="V27" i="250" s="1"/>
  <c r="F13" i="250"/>
  <c r="V13" i="250" s="1"/>
  <c r="F15" i="250"/>
  <c r="V15" i="250" s="1"/>
  <c r="Z15" i="250" s="1"/>
  <c r="F17" i="250"/>
  <c r="V17" i="250" s="1"/>
  <c r="W17" i="250" s="1"/>
  <c r="N34" i="250"/>
  <c r="P34" i="250" s="1"/>
  <c r="Q34" i="250" s="1"/>
  <c r="X34" i="250" s="1"/>
  <c r="Y25" i="250"/>
  <c r="X25" i="250"/>
  <c r="Z25" i="250" s="1"/>
  <c r="W25" i="250"/>
  <c r="Y11" i="250"/>
  <c r="X11" i="250"/>
  <c r="Z11" i="250" s="1"/>
  <c r="W11" i="250"/>
  <c r="P14" i="250"/>
  <c r="Q14" i="250" s="1"/>
  <c r="O14" i="250"/>
  <c r="O17" i="250"/>
  <c r="P22" i="250"/>
  <c r="Q22" i="250" s="1"/>
  <c r="O25" i="250"/>
  <c r="Y29" i="250"/>
  <c r="X29" i="250"/>
  <c r="P35" i="250"/>
  <c r="Q35" i="250" s="1"/>
  <c r="O35" i="250"/>
  <c r="O27" i="250"/>
  <c r="Y31" i="250"/>
  <c r="X31" i="250"/>
  <c r="W31" i="250"/>
  <c r="O33" i="250"/>
  <c r="P33" i="250"/>
  <c r="Q33" i="250" s="1"/>
  <c r="P8" i="250"/>
  <c r="Q8" i="250" s="1"/>
  <c r="O8" i="250"/>
  <c r="O11" i="250"/>
  <c r="Y13" i="250"/>
  <c r="X13" i="250"/>
  <c r="W13" i="250"/>
  <c r="P16" i="250"/>
  <c r="Q16" i="250" s="1"/>
  <c r="O16" i="250"/>
  <c r="O19" i="250"/>
  <c r="Y21" i="250"/>
  <c r="X21" i="250"/>
  <c r="W21" i="250"/>
  <c r="P24" i="250"/>
  <c r="Q24" i="250" s="1"/>
  <c r="O24" i="250"/>
  <c r="O29" i="250"/>
  <c r="Y36" i="250"/>
  <c r="X36" i="250"/>
  <c r="W36" i="250"/>
  <c r="O9" i="250"/>
  <c r="Y19" i="250"/>
  <c r="X19" i="250"/>
  <c r="W19" i="250"/>
  <c r="P10" i="250"/>
  <c r="Q10" i="250" s="1"/>
  <c r="Y15" i="250"/>
  <c r="X15" i="250"/>
  <c r="W15" i="250"/>
  <c r="P18" i="250"/>
  <c r="Q18" i="250" s="1"/>
  <c r="O18" i="250"/>
  <c r="Y23" i="250"/>
  <c r="X23" i="250"/>
  <c r="Y9" i="250"/>
  <c r="X9" i="250"/>
  <c r="W9" i="250"/>
  <c r="P12" i="250"/>
  <c r="Q12" i="250" s="1"/>
  <c r="O12" i="250"/>
  <c r="Y17" i="250"/>
  <c r="X17" i="250"/>
  <c r="P20" i="250"/>
  <c r="Q20" i="250" s="1"/>
  <c r="Y30" i="250"/>
  <c r="X30" i="250"/>
  <c r="Z30" i="250"/>
  <c r="Y34" i="250"/>
  <c r="W34" i="250"/>
  <c r="Y27" i="250"/>
  <c r="X27" i="250"/>
  <c r="W27" i="250"/>
  <c r="W30" i="250"/>
  <c r="Y32" i="250"/>
  <c r="W32" i="250"/>
  <c r="X32" i="250"/>
  <c r="O30" i="250"/>
  <c r="O32" i="250"/>
  <c r="O34" i="250"/>
  <c r="O36" i="250"/>
  <c r="Z34" i="250" l="1"/>
  <c r="Z29" i="250"/>
  <c r="Z32" i="250"/>
  <c r="Z13" i="250"/>
  <c r="Z31" i="250"/>
  <c r="Z9" i="250"/>
  <c r="O28" i="250"/>
  <c r="Z27" i="250"/>
  <c r="X26" i="250"/>
  <c r="O26" i="250"/>
  <c r="Z36" i="250"/>
  <c r="Z23" i="250"/>
  <c r="Z17" i="250"/>
  <c r="Z19" i="250"/>
  <c r="X28" i="250"/>
  <c r="Z28" i="250" s="1"/>
  <c r="Y28" i="250"/>
  <c r="Y26" i="250"/>
  <c r="Z26" i="250" s="1"/>
  <c r="Z21" i="250"/>
  <c r="Y18" i="250"/>
  <c r="X18" i="250"/>
  <c r="Z18" i="250" s="1"/>
  <c r="W18" i="250"/>
  <c r="Y22" i="250"/>
  <c r="Z22" i="250" s="1"/>
  <c r="X22" i="250"/>
  <c r="W22" i="250"/>
  <c r="Y35" i="250"/>
  <c r="X35" i="250"/>
  <c r="Z35" i="250" s="1"/>
  <c r="W35" i="250"/>
  <c r="Y8" i="250"/>
  <c r="X8" i="250"/>
  <c r="Z8" i="250" s="1"/>
  <c r="W8" i="250"/>
  <c r="Y12" i="250"/>
  <c r="X12" i="250"/>
  <c r="Z12" i="250" s="1"/>
  <c r="W12" i="250"/>
  <c r="Y16" i="250"/>
  <c r="X16" i="250"/>
  <c r="Z16" i="250" s="1"/>
  <c r="W16" i="250"/>
  <c r="Y14" i="250"/>
  <c r="X14" i="250"/>
  <c r="Z14" i="250" s="1"/>
  <c r="W14" i="250"/>
  <c r="Y24" i="250"/>
  <c r="X24" i="250"/>
  <c r="Z24" i="250" s="1"/>
  <c r="W24" i="250"/>
  <c r="Y20" i="250"/>
  <c r="X20" i="250"/>
  <c r="Z20" i="250" s="1"/>
  <c r="W20" i="250"/>
  <c r="Y33" i="250"/>
  <c r="X33" i="250"/>
  <c r="W33" i="250"/>
  <c r="Y10" i="250"/>
  <c r="X10" i="250"/>
  <c r="W10" i="250"/>
  <c r="Z10" i="250" l="1"/>
  <c r="Z33" i="250"/>
</calcChain>
</file>

<file path=xl/sharedStrings.xml><?xml version="1.0" encoding="utf-8"?>
<sst xmlns="http://schemas.openxmlformats.org/spreadsheetml/2006/main" count="226" uniqueCount="90">
  <si>
    <t>Qtde</t>
  </si>
  <si>
    <t>Tipo de Papel e Gramatura</t>
  </si>
  <si>
    <t>M2 unitário</t>
  </si>
  <si>
    <t>Valor M2</t>
  </si>
  <si>
    <t>Valor Unitário</t>
  </si>
  <si>
    <t>Valor total</t>
  </si>
  <si>
    <t>R$</t>
  </si>
  <si>
    <t>Tipo</t>
  </si>
  <si>
    <t>Brilhante</t>
  </si>
  <si>
    <t>Fosco</t>
  </si>
  <si>
    <t>Feito de</t>
  </si>
  <si>
    <t>Celulose</t>
  </si>
  <si>
    <t>Alfa Celulose</t>
  </si>
  <si>
    <t>Largura</t>
  </si>
  <si>
    <t>Centimetros</t>
  </si>
  <si>
    <t>Altura</t>
  </si>
  <si>
    <t>Desconto</t>
  </si>
  <si>
    <t>%</t>
  </si>
  <si>
    <t>Poly-Coton</t>
  </si>
  <si>
    <t>Semi Brilho</t>
  </si>
  <si>
    <t>Canson Rag Photographique 310  gsm</t>
  </si>
  <si>
    <t>Canson Edition Etching Rag  310 gsm</t>
  </si>
  <si>
    <t>Canson Baryta Photographique  310 gsm</t>
  </si>
  <si>
    <t>Canson Platine Fibre Rag  310 gsm</t>
  </si>
  <si>
    <t>Canson Arches Aquarelle Rag  310 gsm</t>
  </si>
  <si>
    <t>Texturizado</t>
  </si>
  <si>
    <t>Hahnemühle  Luster Glossy  260  gsm</t>
  </si>
  <si>
    <t xml:space="preserve">Hahnemühle Rice  Paper   100 gsm </t>
  </si>
  <si>
    <t>Hahnemühle Museum Etching 350 gsm</t>
  </si>
  <si>
    <t xml:space="preserve">Hahnemühle PhotoRag 308 gsm </t>
  </si>
  <si>
    <t xml:space="preserve">Hahnemühle Bamboo 290 gsm </t>
  </si>
  <si>
    <t xml:space="preserve">Hahnemühle PhotoRag Baryta Satin 300 g </t>
  </si>
  <si>
    <t>Liso</t>
  </si>
  <si>
    <t>Aspecto</t>
  </si>
  <si>
    <t>Fibra de Bambú + Algodão</t>
  </si>
  <si>
    <t>Lados</t>
  </si>
  <si>
    <t>100% Algodão</t>
  </si>
  <si>
    <t>Hahnemühle Tourchon  285 gsm</t>
  </si>
  <si>
    <t>Hahnemühle William Turner 310  gsm</t>
  </si>
  <si>
    <t>Single</t>
  </si>
  <si>
    <t>Custo</t>
  </si>
  <si>
    <t>GSM</t>
  </si>
  <si>
    <t>Metálico</t>
  </si>
  <si>
    <t>Nota Fiscal</t>
  </si>
  <si>
    <t>Lucro</t>
  </si>
  <si>
    <t>Valor Total</t>
  </si>
  <si>
    <t>Por M2</t>
  </si>
  <si>
    <t>M2 total</t>
  </si>
  <si>
    <t xml:space="preserve">Custo </t>
  </si>
  <si>
    <t>Do M2 usado</t>
  </si>
  <si>
    <t>Antes de Tudo</t>
  </si>
  <si>
    <t>Félix Schoeller - Metálico  200 gsm</t>
  </si>
  <si>
    <t xml:space="preserve">Cartão </t>
  </si>
  <si>
    <t xml:space="preserve">Margem de </t>
  </si>
  <si>
    <t>Contribuição</t>
  </si>
  <si>
    <t>Com Desconto</t>
  </si>
  <si>
    <t>A7</t>
  </si>
  <si>
    <t>A6</t>
  </si>
  <si>
    <t>A5</t>
  </si>
  <si>
    <t>A4</t>
  </si>
  <si>
    <t>A3</t>
  </si>
  <si>
    <t>A2</t>
  </si>
  <si>
    <t>A1</t>
  </si>
  <si>
    <t>A0</t>
  </si>
  <si>
    <t>mm</t>
  </si>
  <si>
    <t>Hahnemühle Studio-Enhanced 200 gsm</t>
  </si>
  <si>
    <t>Hahnemühle Canvas Art 370 gsm</t>
  </si>
  <si>
    <t>Hahnemühle William Turner 190  gsm</t>
  </si>
  <si>
    <t>Hahnemühle Photo Rag Metallic 340 gsm</t>
  </si>
  <si>
    <t xml:space="preserve">  </t>
  </si>
  <si>
    <t>Hahnemühle Canvas  Daguerre 400  gsm</t>
  </si>
  <si>
    <t>Hahnemühle German Etching 310 gsm</t>
  </si>
  <si>
    <t>Hahnemühle PhotoRag Baryta 315 gsm</t>
  </si>
  <si>
    <t xml:space="preserve">Hahnemühle Photo Silk Baryta 310  gsm </t>
  </si>
  <si>
    <t xml:space="preserve">Hahnemühle PhotoRag 188 gsm </t>
  </si>
  <si>
    <t>Hahnemühle Albrecht Durer 210  gsm</t>
  </si>
  <si>
    <t>50% Alfa Celulose + 50% Algodão</t>
  </si>
  <si>
    <t>Gramatura</t>
  </si>
  <si>
    <t>Hahnemühle Art Canvas Smooth 370 gsm</t>
  </si>
  <si>
    <t xml:space="preserve">Hahnemühle Agave 290 gsm </t>
  </si>
  <si>
    <t xml:space="preserve">Hahnemühle Hemp - Canhamo  290 gsm </t>
  </si>
  <si>
    <t>Agave  +  Algodão</t>
  </si>
  <si>
    <t>Hemp Canhamo + Algodão</t>
  </si>
  <si>
    <t xml:space="preserve">Hahnemühle Hemp - Cânhamo  290 gsm </t>
  </si>
  <si>
    <t xml:space="preserve">Hahnemühle Matt Fibre 200 gsm </t>
  </si>
  <si>
    <t>Canvas - Trama</t>
  </si>
  <si>
    <t xml:space="preserve">Hahnemühle PhotoRag Satin  310 gsm </t>
  </si>
  <si>
    <t xml:space="preserve">Hahnemühle Baryta Satin 300 g </t>
  </si>
  <si>
    <t>Acetinado</t>
  </si>
  <si>
    <t>Hahnemühle Cézanne Canvas 430 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</si>
</sst>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"/>
  </numFmts>
  <fonts count="7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DINPro-Light"/>
    </font>
    <font>
      <b/>
      <sz val="12"/>
      <color theme="1"/>
      <name val="DINPro-Light"/>
    </font>
    <font>
      <sz val="12"/>
      <color rgb="FF000000"/>
      <name val="DINPro-Light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0" fillId="4" borderId="0" xfId="0" applyFill="1"/>
    <xf numFmtId="4" fontId="3" fillId="4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/>
    </xf>
    <xf numFmtId="4" fontId="0" fillId="4" borderId="0" xfId="0" applyNumberFormat="1" applyFill="1"/>
    <xf numFmtId="0" fontId="6" fillId="5" borderId="0" xfId="0" applyFont="1" applyFill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4" fillId="5" borderId="1" xfId="0" applyNumberFormat="1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165" fontId="4" fillId="5" borderId="1" xfId="0" applyNumberFormat="1" applyFont="1" applyFill="1" applyBorder="1"/>
    <xf numFmtId="4" fontId="3" fillId="5" borderId="1" xfId="0" applyNumberFormat="1" applyFont="1" applyFill="1" applyBorder="1"/>
    <xf numFmtId="4" fontId="3" fillId="5" borderId="1" xfId="0" applyNumberFormat="1" applyFont="1" applyFill="1" applyBorder="1" applyAlignment="1"/>
    <xf numFmtId="0" fontId="3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center"/>
    </xf>
    <xf numFmtId="4" fontId="3" fillId="5" borderId="2" xfId="0" applyNumberFormat="1" applyFont="1" applyFill="1" applyBorder="1" applyAlignment="1"/>
    <xf numFmtId="4" fontId="4" fillId="5" borderId="3" xfId="0" applyNumberFormat="1" applyFont="1" applyFill="1" applyBorder="1" applyAlignment="1">
      <alignment horizontal="center"/>
    </xf>
    <xf numFmtId="4" fontId="3" fillId="5" borderId="3" xfId="0" applyNumberFormat="1" applyFont="1" applyFill="1" applyBorder="1"/>
    <xf numFmtId="0" fontId="4" fillId="4" borderId="0" xfId="0" applyFont="1" applyFill="1" applyBorder="1"/>
    <xf numFmtId="4" fontId="3" fillId="4" borderId="0" xfId="0" applyNumberFormat="1" applyFont="1" applyFill="1" applyBorder="1"/>
    <xf numFmtId="0" fontId="3" fillId="3" borderId="1" xfId="0" applyFont="1" applyFill="1" applyBorder="1" applyAlignment="1" applyProtection="1">
      <alignment horizontal="center"/>
      <protection locked="0"/>
    </xf>
  </cellXfs>
  <cellStyles count="283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" xfId="177" builtinId="8" hidden="1"/>
    <cellStyle name="Hiperlink" xfId="179" builtinId="8" hidden="1"/>
    <cellStyle name="Hiperlink" xfId="181" builtinId="8" hidden="1"/>
    <cellStyle name="Hiperlink" xfId="183" builtinId="8" hidden="1"/>
    <cellStyle name="Hiperlink" xfId="185" builtinId="8" hidden="1"/>
    <cellStyle name="Hiperlink" xfId="187" builtinId="8" hidden="1"/>
    <cellStyle name="Hiperlink" xfId="189" builtinId="8" hidden="1"/>
    <cellStyle name="Hiperlink" xfId="191" builtinId="8" hidden="1"/>
    <cellStyle name="Hiperlink" xfId="193" builtinId="8" hidden="1"/>
    <cellStyle name="Hiperlink" xfId="195" builtinId="8" hidden="1"/>
    <cellStyle name="Hiperlink" xfId="197" builtinId="8" hidden="1"/>
    <cellStyle name="Hiperlink" xfId="199" builtinId="8" hidden="1"/>
    <cellStyle name="Hiperlink" xfId="201" builtinId="8" hidden="1"/>
    <cellStyle name="Hiperlink" xfId="203" builtinId="8" hidden="1"/>
    <cellStyle name="Hiperlink" xfId="205" builtinId="8" hidden="1"/>
    <cellStyle name="Hiperlink" xfId="207" builtinId="8" hidden="1"/>
    <cellStyle name="Hiperlink" xfId="209" builtinId="8" hidden="1"/>
    <cellStyle name="Hiperlink" xfId="211" builtinId="8" hidden="1"/>
    <cellStyle name="Hiperlink" xfId="213" builtinId="8" hidden="1"/>
    <cellStyle name="Hiperlink" xfId="215" builtinId="8" hidden="1"/>
    <cellStyle name="Hiperlink" xfId="217" builtinId="8" hidden="1"/>
    <cellStyle name="Hiperlink" xfId="219" builtinId="8" hidden="1"/>
    <cellStyle name="Hiperlink" xfId="221" builtinId="8" hidden="1"/>
    <cellStyle name="Hiperlink" xfId="223" builtinId="8" hidden="1"/>
    <cellStyle name="Hiperlink" xfId="225" builtinId="8" hidden="1"/>
    <cellStyle name="Hiperlink" xfId="227" builtinId="8" hidden="1"/>
    <cellStyle name="Hiperlink" xfId="229" builtinId="8" hidden="1"/>
    <cellStyle name="Hiperlink" xfId="231" builtinId="8" hidden="1"/>
    <cellStyle name="Hiperlink" xfId="233" builtinId="8" hidden="1"/>
    <cellStyle name="Hiperlink" xfId="235" builtinId="8" hidden="1"/>
    <cellStyle name="Hiperlink" xfId="237" builtinId="8" hidden="1"/>
    <cellStyle name="Hiperlink" xfId="239" builtinId="8" hidden="1"/>
    <cellStyle name="Hiperlink" xfId="241" builtinId="8" hidden="1"/>
    <cellStyle name="Hiperlink" xfId="243" builtinId="8" hidden="1"/>
    <cellStyle name="Hiperlink" xfId="245" builtinId="8" hidden="1"/>
    <cellStyle name="Hiperlink" xfId="247" builtinId="8" hidden="1"/>
    <cellStyle name="Hiperlink" xfId="249" builtinId="8" hidden="1"/>
    <cellStyle name="Hiperlink" xfId="251" builtinId="8" hidden="1"/>
    <cellStyle name="Hiperlink" xfId="253" builtinId="8" hidden="1"/>
    <cellStyle name="Hiperlink" xfId="255" builtinId="8" hidden="1"/>
    <cellStyle name="Hiperlink" xfId="257" builtinId="8" hidden="1"/>
    <cellStyle name="Hiperlink" xfId="259" builtinId="8" hidden="1"/>
    <cellStyle name="Hiperlink" xfId="261" builtinId="8" hidden="1"/>
    <cellStyle name="Hiperlink" xfId="263" builtinId="8" hidden="1"/>
    <cellStyle name="Hiperlink" xfId="265" builtinId="8" hidden="1"/>
    <cellStyle name="Hiperlink" xfId="267" builtinId="8" hidden="1"/>
    <cellStyle name="Hiperlink" xfId="269" builtinId="8" hidden="1"/>
    <cellStyle name="Hiperlink" xfId="271" builtinId="8" hidden="1"/>
    <cellStyle name="Hiperlink" xfId="273" builtinId="8" hidden="1"/>
    <cellStyle name="Hiperlink" xfId="275" builtinId="8" hidden="1"/>
    <cellStyle name="Hiperlink" xfId="277" builtinId="8" hidden="1"/>
    <cellStyle name="Hiperlink" xfId="279" builtinId="8" hidden="1"/>
    <cellStyle name="Hiperlink" xfId="281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Hiperlink Visitado" xfId="178" builtinId="9" hidden="1"/>
    <cellStyle name="Hiperlink Visitado" xfId="180" builtinId="9" hidden="1"/>
    <cellStyle name="Hiperlink Visitado" xfId="182" builtinId="9" hidden="1"/>
    <cellStyle name="Hiperlink Visitado" xfId="184" builtinId="9" hidden="1"/>
    <cellStyle name="Hiperlink Visitado" xfId="186" builtinId="9" hidden="1"/>
    <cellStyle name="Hiperlink Visitado" xfId="188" builtinId="9" hidden="1"/>
    <cellStyle name="Hiperlink Visitado" xfId="190" builtinId="9" hidden="1"/>
    <cellStyle name="Hiperlink Visitado" xfId="192" builtinId="9" hidden="1"/>
    <cellStyle name="Hiperlink Visitado" xfId="194" builtinId="9" hidden="1"/>
    <cellStyle name="Hiperlink Visitado" xfId="196" builtinId="9" hidden="1"/>
    <cellStyle name="Hiperlink Visitado" xfId="198" builtinId="9" hidden="1"/>
    <cellStyle name="Hiperlink Visitado" xfId="200" builtinId="9" hidden="1"/>
    <cellStyle name="Hiperlink Visitado" xfId="202" builtinId="9" hidden="1"/>
    <cellStyle name="Hiperlink Visitado" xfId="204" builtinId="9" hidden="1"/>
    <cellStyle name="Hiperlink Visitado" xfId="206" builtinId="9" hidden="1"/>
    <cellStyle name="Hiperlink Visitado" xfId="208" builtinId="9" hidden="1"/>
    <cellStyle name="Hiperlink Visitado" xfId="210" builtinId="9" hidden="1"/>
    <cellStyle name="Hiperlink Visitado" xfId="212" builtinId="9" hidden="1"/>
    <cellStyle name="Hiperlink Visitado" xfId="214" builtinId="9" hidden="1"/>
    <cellStyle name="Hiperlink Visitado" xfId="216" builtinId="9" hidden="1"/>
    <cellStyle name="Hiperlink Visitado" xfId="218" builtinId="9" hidden="1"/>
    <cellStyle name="Hiperlink Visitado" xfId="220" builtinId="9" hidden="1"/>
    <cellStyle name="Hiperlink Visitado" xfId="222" builtinId="9" hidden="1"/>
    <cellStyle name="Hiperlink Visitado" xfId="224" builtinId="9" hidden="1"/>
    <cellStyle name="Hiperlink Visitado" xfId="226" builtinId="9" hidden="1"/>
    <cellStyle name="Hiperlink Visitado" xfId="228" builtinId="9" hidden="1"/>
    <cellStyle name="Hiperlink Visitado" xfId="230" builtinId="9" hidden="1"/>
    <cellStyle name="Hiperlink Visitado" xfId="232" builtinId="9" hidden="1"/>
    <cellStyle name="Hiperlink Visitado" xfId="234" builtinId="9" hidden="1"/>
    <cellStyle name="Hiperlink Visitado" xfId="236" builtinId="9" hidden="1"/>
    <cellStyle name="Hiperlink Visitado" xfId="238" builtinId="9" hidden="1"/>
    <cellStyle name="Hiperlink Visitado" xfId="240" builtinId="9" hidden="1"/>
    <cellStyle name="Hiperlink Visitado" xfId="242" builtinId="9" hidden="1"/>
    <cellStyle name="Hiperlink Visitado" xfId="244" builtinId="9" hidden="1"/>
    <cellStyle name="Hiperlink Visitado" xfId="246" builtinId="9" hidden="1"/>
    <cellStyle name="Hiperlink Visitado" xfId="248" builtinId="9" hidden="1"/>
    <cellStyle name="Hiperlink Visitado" xfId="250" builtinId="9" hidden="1"/>
    <cellStyle name="Hiperlink Visitado" xfId="252" builtinId="9" hidden="1"/>
    <cellStyle name="Hiperlink Visitado" xfId="254" builtinId="9" hidden="1"/>
    <cellStyle name="Hiperlink Visitado" xfId="256" builtinId="9" hidden="1"/>
    <cellStyle name="Hiperlink Visitado" xfId="258" builtinId="9" hidden="1"/>
    <cellStyle name="Hiperlink Visitado" xfId="260" builtinId="9" hidden="1"/>
    <cellStyle name="Hiperlink Visitado" xfId="262" builtinId="9" hidden="1"/>
    <cellStyle name="Hiperlink Visitado" xfId="264" builtinId="9" hidden="1"/>
    <cellStyle name="Hiperlink Visitado" xfId="266" builtinId="9" hidden="1"/>
    <cellStyle name="Hiperlink Visitado" xfId="268" builtinId="9" hidden="1"/>
    <cellStyle name="Hiperlink Visitado" xfId="270" builtinId="9" hidden="1"/>
    <cellStyle name="Hiperlink Visitado" xfId="272" builtinId="9" hidden="1"/>
    <cellStyle name="Hiperlink Visitado" xfId="274" builtinId="9" hidden="1"/>
    <cellStyle name="Hiperlink Visitado" xfId="276" builtinId="9" hidden="1"/>
    <cellStyle name="Hiperlink Visitado" xfId="278" builtinId="9" hidden="1"/>
    <cellStyle name="Hiperlink Visitado" xfId="280" builtinId="9" hidden="1"/>
    <cellStyle name="Hiperlink Visitado" xfId="28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BCBE-0830-8147-B7FA-9C52C267520F}">
  <dimension ref="A1:AG48"/>
  <sheetViews>
    <sheetView tabSelected="1" showRuler="0" zoomScale="140" zoomScaleNormal="137" zoomScalePageLayoutView="137" workbookViewId="0">
      <selection activeCell="B8" sqref="B8:D36"/>
    </sheetView>
  </sheetViews>
  <sheetFormatPr baseColWidth="10" defaultRowHeight="16"/>
  <cols>
    <col min="2" max="2" width="6.33203125" style="1" customWidth="1"/>
    <col min="3" max="3" width="13" style="1" customWidth="1"/>
    <col min="4" max="4" width="12.5" style="1" customWidth="1"/>
    <col min="5" max="5" width="12.83203125" style="7" hidden="1" customWidth="1"/>
    <col min="6" max="6" width="11" style="7" hidden="1" customWidth="1"/>
    <col min="7" max="7" width="50.5" customWidth="1"/>
    <col min="8" max="8" width="12.5" style="1" customWidth="1"/>
    <col min="9" max="9" width="32.33203125" customWidth="1"/>
    <col min="10" max="10" width="15" style="1" customWidth="1"/>
    <col min="11" max="11" width="16.1640625" style="1" customWidth="1"/>
    <col min="12" max="12" width="12.83203125" style="1" hidden="1" customWidth="1"/>
    <col min="13" max="13" width="12.5" style="32" hidden="1" customWidth="1"/>
    <col min="14" max="14" width="14.5" style="5" customWidth="1"/>
    <col min="15" max="15" width="17.1640625" style="5" hidden="1" customWidth="1"/>
    <col min="16" max="16" width="21.5" style="5" hidden="1" customWidth="1"/>
    <col min="17" max="17" width="20.5" style="5" hidden="1" customWidth="1"/>
    <col min="18" max="19" width="20.5" style="18" hidden="1" customWidth="1"/>
    <col min="20" max="20" width="10.83203125" style="13" hidden="1" customWidth="1"/>
    <col min="21" max="21" width="17" style="5" hidden="1" customWidth="1"/>
    <col min="22" max="22" width="13" hidden="1" customWidth="1"/>
    <col min="23" max="23" width="14.33203125" hidden="1" customWidth="1"/>
    <col min="24" max="25" width="10.83203125" hidden="1" customWidth="1"/>
    <col min="26" max="26" width="13.1640625" hidden="1" customWidth="1"/>
    <col min="27" max="27" width="51" hidden="1" customWidth="1"/>
    <col min="28" max="28" width="14" style="9" hidden="1" customWidth="1"/>
    <col min="29" max="29" width="0" style="5" hidden="1" customWidth="1"/>
  </cols>
  <sheetData>
    <row r="1" spans="1:33">
      <c r="A1" t="s">
        <v>69</v>
      </c>
      <c r="B1" s="2"/>
      <c r="C1" s="2"/>
      <c r="D1" s="2"/>
      <c r="E1" s="6"/>
      <c r="F1" s="6"/>
      <c r="G1" s="3"/>
      <c r="H1" s="2"/>
      <c r="I1" s="3"/>
      <c r="J1" s="2"/>
      <c r="K1" s="2"/>
      <c r="L1" s="2"/>
      <c r="M1" s="31"/>
      <c r="N1" s="4"/>
      <c r="O1" s="4"/>
      <c r="P1" s="4"/>
      <c r="Q1" s="4"/>
      <c r="R1" s="14"/>
      <c r="S1" s="14"/>
      <c r="T1" s="15"/>
      <c r="U1" s="4"/>
      <c r="V1" s="3"/>
      <c r="W1" s="3"/>
      <c r="X1" s="3"/>
      <c r="Y1" s="3"/>
      <c r="Z1" s="3"/>
      <c r="AA1" s="3"/>
    </row>
    <row r="2" spans="1:33">
      <c r="B2" s="2"/>
      <c r="C2" s="2"/>
      <c r="D2" s="2"/>
      <c r="E2" s="6"/>
      <c r="F2" s="6"/>
      <c r="G2" s="3"/>
      <c r="H2" s="2"/>
      <c r="I2" s="3"/>
      <c r="J2" s="2"/>
      <c r="K2" s="2"/>
      <c r="L2" s="2"/>
      <c r="M2" s="31"/>
      <c r="N2" s="4"/>
      <c r="O2" s="4"/>
      <c r="P2" s="8" t="s">
        <v>17</v>
      </c>
      <c r="Q2" s="8"/>
      <c r="R2" s="16"/>
      <c r="S2" s="16"/>
      <c r="T2" s="15"/>
      <c r="U2" s="4"/>
      <c r="V2" s="3"/>
      <c r="W2" s="3"/>
      <c r="X2" s="3"/>
      <c r="Y2" s="3"/>
      <c r="Z2" s="3"/>
      <c r="AA2" s="3"/>
    </row>
    <row r="3" spans="1:33">
      <c r="A3" s="3"/>
      <c r="B3" s="2"/>
      <c r="C3" s="2"/>
      <c r="D3" s="2"/>
      <c r="E3" s="6"/>
      <c r="F3" s="6"/>
      <c r="G3" s="3"/>
      <c r="H3" s="2"/>
      <c r="I3" s="3"/>
      <c r="J3" s="2"/>
      <c r="K3" s="2"/>
      <c r="L3" s="2"/>
      <c r="M3" s="31"/>
      <c r="N3" s="4"/>
      <c r="O3" s="4"/>
      <c r="P3" s="8" t="s">
        <v>16</v>
      </c>
      <c r="Q3" s="8">
        <v>0.99</v>
      </c>
      <c r="R3" s="16"/>
      <c r="S3" s="16"/>
      <c r="T3" s="15"/>
      <c r="U3" s="4"/>
      <c r="V3" s="3"/>
      <c r="W3" s="3"/>
      <c r="X3" s="3"/>
      <c r="Y3" s="3"/>
      <c r="Z3" s="3"/>
      <c r="AA3" s="3"/>
      <c r="AB3" s="10"/>
      <c r="AC3" s="4"/>
      <c r="AD3" s="3"/>
      <c r="AE3" s="3"/>
      <c r="AF3" s="3"/>
      <c r="AG3" s="3"/>
    </row>
    <row r="4" spans="1:33">
      <c r="A4" s="3"/>
      <c r="B4" s="2"/>
      <c r="C4" s="2"/>
      <c r="D4" s="2"/>
      <c r="E4" s="6"/>
      <c r="F4" s="6"/>
      <c r="G4" s="3"/>
      <c r="H4" s="2"/>
      <c r="I4" s="3"/>
      <c r="J4" s="2"/>
      <c r="K4" s="2"/>
      <c r="L4" s="2"/>
      <c r="M4" s="31"/>
      <c r="N4" s="4"/>
      <c r="O4" s="4"/>
      <c r="P4" s="4"/>
      <c r="Q4" s="4"/>
      <c r="R4" s="14"/>
      <c r="S4" s="14"/>
      <c r="T4" s="15"/>
      <c r="U4" s="4"/>
      <c r="V4" s="3"/>
      <c r="W4" s="3"/>
      <c r="X4" s="3"/>
      <c r="Y4" s="3"/>
      <c r="Z4" s="3"/>
      <c r="AA4" s="3"/>
      <c r="AB4" s="10"/>
      <c r="AC4" s="4"/>
      <c r="AD4" s="3"/>
      <c r="AE4" s="3"/>
      <c r="AF4" s="3"/>
      <c r="AG4" s="3"/>
    </row>
    <row r="5" spans="1:33">
      <c r="A5" s="3"/>
      <c r="B5" s="21"/>
      <c r="C5" s="21"/>
      <c r="D5" s="21"/>
      <c r="E5" s="20"/>
      <c r="F5" s="20"/>
      <c r="G5" s="21"/>
      <c r="H5" s="21"/>
      <c r="I5" s="21"/>
      <c r="J5" s="21"/>
      <c r="K5" s="21"/>
      <c r="L5" s="21"/>
      <c r="M5" s="33"/>
      <c r="N5" s="20"/>
      <c r="O5" s="34"/>
      <c r="P5" s="20" t="s">
        <v>6</v>
      </c>
      <c r="Q5" s="43" t="s">
        <v>6</v>
      </c>
      <c r="R5" s="17"/>
      <c r="S5" s="17"/>
      <c r="T5" s="47"/>
      <c r="U5" s="45" t="s">
        <v>40</v>
      </c>
      <c r="V5" s="20" t="s">
        <v>48</v>
      </c>
      <c r="W5" s="20" t="s">
        <v>44</v>
      </c>
      <c r="X5" s="21" t="s">
        <v>52</v>
      </c>
      <c r="Y5" s="21" t="s">
        <v>43</v>
      </c>
      <c r="Z5" s="21" t="s">
        <v>53</v>
      </c>
      <c r="AA5" s="22"/>
      <c r="AB5" s="23" t="s">
        <v>53</v>
      </c>
      <c r="AC5" s="11"/>
      <c r="AD5" s="3"/>
      <c r="AE5" s="3"/>
      <c r="AF5" s="3"/>
      <c r="AG5" s="3"/>
    </row>
    <row r="6" spans="1:33">
      <c r="A6" s="3"/>
      <c r="B6" s="21"/>
      <c r="C6" s="21" t="s">
        <v>15</v>
      </c>
      <c r="D6" s="21" t="s">
        <v>13</v>
      </c>
      <c r="E6" s="20"/>
      <c r="F6" s="20"/>
      <c r="G6" s="21"/>
      <c r="H6" s="21" t="s">
        <v>77</v>
      </c>
      <c r="I6" s="21"/>
      <c r="J6" s="21"/>
      <c r="K6" s="21"/>
      <c r="L6" s="21"/>
      <c r="M6" s="20" t="s">
        <v>6</v>
      </c>
      <c r="N6" s="20" t="s">
        <v>6</v>
      </c>
      <c r="O6" s="20" t="s">
        <v>6</v>
      </c>
      <c r="P6" s="20" t="s">
        <v>4</v>
      </c>
      <c r="Q6" s="43" t="s">
        <v>45</v>
      </c>
      <c r="R6" s="17"/>
      <c r="S6" s="17"/>
      <c r="T6" s="47"/>
      <c r="U6" s="45" t="s">
        <v>46</v>
      </c>
      <c r="V6" s="20" t="s">
        <v>49</v>
      </c>
      <c r="W6" s="20" t="s">
        <v>50</v>
      </c>
      <c r="X6" s="24">
        <v>0.06</v>
      </c>
      <c r="Y6" s="24">
        <v>0.06</v>
      </c>
      <c r="Z6" s="21" t="s">
        <v>54</v>
      </c>
      <c r="AA6" s="21" t="s">
        <v>1</v>
      </c>
      <c r="AB6" s="23" t="s">
        <v>54</v>
      </c>
      <c r="AC6" s="12"/>
      <c r="AD6" s="3"/>
      <c r="AE6" s="3"/>
      <c r="AF6" s="3"/>
      <c r="AG6" s="3"/>
    </row>
    <row r="7" spans="1:33">
      <c r="A7" s="3"/>
      <c r="B7" s="21" t="s">
        <v>0</v>
      </c>
      <c r="C7" s="21" t="s">
        <v>14</v>
      </c>
      <c r="D7" s="21" t="s">
        <v>14</v>
      </c>
      <c r="E7" s="20" t="s">
        <v>2</v>
      </c>
      <c r="F7" s="20" t="s">
        <v>47</v>
      </c>
      <c r="G7" s="21" t="s">
        <v>1</v>
      </c>
      <c r="H7" s="21" t="s">
        <v>41</v>
      </c>
      <c r="I7" s="21" t="s">
        <v>10</v>
      </c>
      <c r="J7" s="21" t="s">
        <v>33</v>
      </c>
      <c r="K7" s="21" t="s">
        <v>7</v>
      </c>
      <c r="L7" s="21" t="s">
        <v>35</v>
      </c>
      <c r="M7" s="20" t="s">
        <v>3</v>
      </c>
      <c r="N7" s="20" t="s">
        <v>4</v>
      </c>
      <c r="O7" s="20" t="s">
        <v>5</v>
      </c>
      <c r="P7" s="20" t="s">
        <v>55</v>
      </c>
      <c r="Q7" s="43" t="s">
        <v>55</v>
      </c>
      <c r="R7" s="17"/>
      <c r="S7" s="17"/>
      <c r="T7" s="47"/>
      <c r="U7" s="45"/>
      <c r="V7" s="20"/>
      <c r="W7" s="20"/>
      <c r="X7" s="25"/>
      <c r="Y7" s="25"/>
      <c r="Z7" s="25"/>
      <c r="AA7" s="22"/>
      <c r="AB7" s="26"/>
      <c r="AC7" s="4"/>
      <c r="AD7" s="3"/>
      <c r="AE7" s="3"/>
      <c r="AF7" s="3"/>
      <c r="AG7" s="3"/>
    </row>
    <row r="8" spans="1:33" ht="14" customHeight="1">
      <c r="A8" s="3"/>
      <c r="B8" s="49">
        <v>0</v>
      </c>
      <c r="C8" s="49">
        <v>0</v>
      </c>
      <c r="D8" s="49">
        <v>0</v>
      </c>
      <c r="E8" s="36">
        <f>C8*D8/10000/0.85</f>
        <v>0</v>
      </c>
      <c r="F8" s="36">
        <f t="shared" ref="F8:F36" si="0">E8*B8</f>
        <v>0</v>
      </c>
      <c r="G8" s="29" t="s">
        <v>65</v>
      </c>
      <c r="H8" s="37">
        <v>200</v>
      </c>
      <c r="I8" s="38" t="s">
        <v>11</v>
      </c>
      <c r="J8" s="38" t="s">
        <v>9</v>
      </c>
      <c r="K8" s="35" t="s">
        <v>32</v>
      </c>
      <c r="L8" s="38" t="s">
        <v>39</v>
      </c>
      <c r="M8" s="39">
        <v>560</v>
      </c>
      <c r="N8" s="36">
        <f t="shared" ref="N8:N36" si="1">M8*E8</f>
        <v>0</v>
      </c>
      <c r="O8" s="28">
        <f t="shared" ref="O8:O36" si="2">N8*B8</f>
        <v>0</v>
      </c>
      <c r="P8" s="28">
        <f t="shared" ref="P8:P36" si="3">N8*$Q$3</f>
        <v>0</v>
      </c>
      <c r="Q8" s="44">
        <f t="shared" ref="Q8:Q36" si="4">P8*B8</f>
        <v>0</v>
      </c>
      <c r="R8" s="48"/>
      <c r="S8" s="42"/>
      <c r="T8" s="48"/>
      <c r="U8" s="46">
        <v>140</v>
      </c>
      <c r="V8" s="28">
        <f t="shared" ref="V8:V36" si="5">U8*F8</f>
        <v>0</v>
      </c>
      <c r="W8" s="28">
        <f t="shared" ref="W8:W36" si="6">Q8-V8</f>
        <v>0</v>
      </c>
      <c r="X8" s="27">
        <f t="shared" ref="X8:X36" si="7">Q8*0.06</f>
        <v>0</v>
      </c>
      <c r="Y8" s="27">
        <f t="shared" ref="Y8:Y36" si="8">Q8*0.06</f>
        <v>0</v>
      </c>
      <c r="Z8" s="27">
        <f t="shared" ref="Z8:Z36" si="9">Q8-V8-X8-Y8</f>
        <v>0</v>
      </c>
      <c r="AA8" s="29" t="s">
        <v>65</v>
      </c>
      <c r="AB8" s="27">
        <f t="shared" ref="AB8:AB36" si="10">U8/M8</f>
        <v>0.25</v>
      </c>
      <c r="AC8" s="4"/>
      <c r="AD8" s="3"/>
      <c r="AE8" s="3"/>
      <c r="AF8" s="3"/>
      <c r="AG8" s="3"/>
    </row>
    <row r="9" spans="1:33" ht="14" customHeight="1">
      <c r="A9" s="3"/>
      <c r="B9" s="49">
        <v>0</v>
      </c>
      <c r="C9" s="49">
        <v>0</v>
      </c>
      <c r="D9" s="49">
        <v>0</v>
      </c>
      <c r="E9" s="36">
        <f t="shared" ref="E9:E36" si="11">C9*D9/10000/0.85</f>
        <v>0</v>
      </c>
      <c r="F9" s="36">
        <f t="shared" si="0"/>
        <v>0</v>
      </c>
      <c r="G9" s="29" t="s">
        <v>51</v>
      </c>
      <c r="H9" s="37">
        <v>200</v>
      </c>
      <c r="I9" s="38" t="s">
        <v>11</v>
      </c>
      <c r="J9" s="38" t="s">
        <v>42</v>
      </c>
      <c r="K9" s="38" t="s">
        <v>32</v>
      </c>
      <c r="L9" s="38" t="s">
        <v>39</v>
      </c>
      <c r="M9" s="39">
        <v>620</v>
      </c>
      <c r="N9" s="36">
        <f t="shared" si="1"/>
        <v>0</v>
      </c>
      <c r="O9" s="28">
        <f t="shared" si="2"/>
        <v>0</v>
      </c>
      <c r="P9" s="28">
        <f t="shared" si="3"/>
        <v>0</v>
      </c>
      <c r="Q9" s="44">
        <f t="shared" si="4"/>
        <v>0</v>
      </c>
      <c r="R9" s="48"/>
      <c r="S9" s="42"/>
      <c r="T9" s="48"/>
      <c r="U9" s="46">
        <v>155.55555555555554</v>
      </c>
      <c r="V9" s="28">
        <f t="shared" si="5"/>
        <v>0</v>
      </c>
      <c r="W9" s="28">
        <f t="shared" si="6"/>
        <v>0</v>
      </c>
      <c r="X9" s="27">
        <f t="shared" si="7"/>
        <v>0</v>
      </c>
      <c r="Y9" s="27">
        <f t="shared" si="8"/>
        <v>0</v>
      </c>
      <c r="Z9" s="27">
        <f t="shared" si="9"/>
        <v>0</v>
      </c>
      <c r="AA9" s="29" t="s">
        <v>51</v>
      </c>
      <c r="AB9" s="27">
        <f t="shared" si="10"/>
        <v>0.25089605734767023</v>
      </c>
      <c r="AC9" s="4"/>
      <c r="AD9" s="3"/>
      <c r="AE9" s="3"/>
      <c r="AF9" s="3"/>
      <c r="AG9" s="3"/>
    </row>
    <row r="10" spans="1:33">
      <c r="A10" s="3"/>
      <c r="B10" s="49">
        <v>0</v>
      </c>
      <c r="C10" s="49">
        <v>0</v>
      </c>
      <c r="D10" s="49">
        <v>0</v>
      </c>
      <c r="E10" s="36">
        <f t="shared" si="11"/>
        <v>0</v>
      </c>
      <c r="F10" s="36">
        <f t="shared" si="0"/>
        <v>0</v>
      </c>
      <c r="G10" s="30" t="s">
        <v>26</v>
      </c>
      <c r="H10" s="40">
        <v>260</v>
      </c>
      <c r="I10" s="38" t="s">
        <v>11</v>
      </c>
      <c r="J10" s="35" t="s">
        <v>19</v>
      </c>
      <c r="K10" s="38" t="s">
        <v>32</v>
      </c>
      <c r="L10" s="38" t="s">
        <v>39</v>
      </c>
      <c r="M10" s="39">
        <v>650</v>
      </c>
      <c r="N10" s="36">
        <f t="shared" si="1"/>
        <v>0</v>
      </c>
      <c r="O10" s="28">
        <f t="shared" si="2"/>
        <v>0</v>
      </c>
      <c r="P10" s="28">
        <f t="shared" si="3"/>
        <v>0</v>
      </c>
      <c r="Q10" s="44">
        <f t="shared" si="4"/>
        <v>0</v>
      </c>
      <c r="R10" s="48"/>
      <c r="S10" s="42"/>
      <c r="T10" s="48"/>
      <c r="U10" s="46">
        <v>162.22222222222223</v>
      </c>
      <c r="V10" s="28">
        <f t="shared" si="5"/>
        <v>0</v>
      </c>
      <c r="W10" s="28">
        <f t="shared" si="6"/>
        <v>0</v>
      </c>
      <c r="X10" s="27">
        <f t="shared" si="7"/>
        <v>0</v>
      </c>
      <c r="Y10" s="27">
        <f t="shared" si="8"/>
        <v>0</v>
      </c>
      <c r="Z10" s="27">
        <f t="shared" si="9"/>
        <v>0</v>
      </c>
      <c r="AA10" s="30" t="s">
        <v>26</v>
      </c>
      <c r="AB10" s="27">
        <f t="shared" si="10"/>
        <v>0.24957264957264957</v>
      </c>
      <c r="AC10" s="4"/>
      <c r="AD10" s="3"/>
      <c r="AE10" s="3"/>
      <c r="AF10" s="3"/>
      <c r="AG10" s="3"/>
    </row>
    <row r="11" spans="1:33">
      <c r="A11" s="3"/>
      <c r="B11" s="49">
        <v>0</v>
      </c>
      <c r="C11" s="49">
        <v>0</v>
      </c>
      <c r="D11" s="49">
        <v>0</v>
      </c>
      <c r="E11" s="36">
        <f t="shared" si="11"/>
        <v>0</v>
      </c>
      <c r="F11" s="36">
        <f t="shared" si="0"/>
        <v>0</v>
      </c>
      <c r="G11" s="29" t="s">
        <v>84</v>
      </c>
      <c r="H11" s="37">
        <v>200</v>
      </c>
      <c r="I11" s="38" t="s">
        <v>12</v>
      </c>
      <c r="J11" s="38" t="s">
        <v>9</v>
      </c>
      <c r="K11" s="35" t="s">
        <v>32</v>
      </c>
      <c r="L11" s="38" t="s">
        <v>39</v>
      </c>
      <c r="M11" s="39">
        <v>720</v>
      </c>
      <c r="N11" s="36">
        <f t="shared" si="1"/>
        <v>0</v>
      </c>
      <c r="O11" s="28">
        <f t="shared" si="2"/>
        <v>0</v>
      </c>
      <c r="P11" s="28">
        <f t="shared" si="3"/>
        <v>0</v>
      </c>
      <c r="Q11" s="44">
        <f t="shared" si="4"/>
        <v>0</v>
      </c>
      <c r="R11" s="48"/>
      <c r="S11" s="42"/>
      <c r="T11" s="48"/>
      <c r="U11" s="46">
        <v>181.11111111111111</v>
      </c>
      <c r="V11" s="28">
        <f t="shared" si="5"/>
        <v>0</v>
      </c>
      <c r="W11" s="28">
        <f t="shared" si="6"/>
        <v>0</v>
      </c>
      <c r="X11" s="27">
        <f t="shared" si="7"/>
        <v>0</v>
      </c>
      <c r="Y11" s="27">
        <f t="shared" si="8"/>
        <v>0</v>
      </c>
      <c r="Z11" s="27">
        <f t="shared" si="9"/>
        <v>0</v>
      </c>
      <c r="AA11" s="29" t="s">
        <v>84</v>
      </c>
      <c r="AB11" s="27">
        <f t="shared" si="10"/>
        <v>0.25154320987654322</v>
      </c>
      <c r="AC11" s="4"/>
      <c r="AD11" s="3"/>
      <c r="AE11" s="3"/>
      <c r="AF11" s="3"/>
      <c r="AG11" s="3"/>
    </row>
    <row r="12" spans="1:33">
      <c r="A12" s="3"/>
      <c r="B12" s="49">
        <v>0</v>
      </c>
      <c r="C12" s="49">
        <v>0</v>
      </c>
      <c r="D12" s="49">
        <v>0</v>
      </c>
      <c r="E12" s="36">
        <f t="shared" si="11"/>
        <v>0</v>
      </c>
      <c r="F12" s="36">
        <f t="shared" si="0"/>
        <v>0</v>
      </c>
      <c r="G12" s="29" t="s">
        <v>78</v>
      </c>
      <c r="H12" s="37">
        <v>370</v>
      </c>
      <c r="I12" s="38" t="s">
        <v>18</v>
      </c>
      <c r="J12" s="38" t="s">
        <v>9</v>
      </c>
      <c r="K12" s="35" t="s">
        <v>85</v>
      </c>
      <c r="L12" s="38" t="s">
        <v>39</v>
      </c>
      <c r="M12" s="39">
        <v>830</v>
      </c>
      <c r="N12" s="36">
        <f t="shared" si="1"/>
        <v>0</v>
      </c>
      <c r="O12" s="28">
        <f t="shared" si="2"/>
        <v>0</v>
      </c>
      <c r="P12" s="28">
        <f t="shared" si="3"/>
        <v>0</v>
      </c>
      <c r="Q12" s="44">
        <f t="shared" si="4"/>
        <v>0</v>
      </c>
      <c r="R12" s="48"/>
      <c r="S12" s="42"/>
      <c r="T12" s="48"/>
      <c r="U12" s="46">
        <v>204.44444444444443</v>
      </c>
      <c r="V12" s="28">
        <f t="shared" si="5"/>
        <v>0</v>
      </c>
      <c r="W12" s="28">
        <f t="shared" si="6"/>
        <v>0</v>
      </c>
      <c r="X12" s="27">
        <f t="shared" si="7"/>
        <v>0</v>
      </c>
      <c r="Y12" s="27">
        <f t="shared" si="8"/>
        <v>0</v>
      </c>
      <c r="Z12" s="27">
        <f t="shared" si="9"/>
        <v>0</v>
      </c>
      <c r="AA12" s="29" t="s">
        <v>66</v>
      </c>
      <c r="AB12" s="27">
        <f t="shared" si="10"/>
        <v>0.24631860776439088</v>
      </c>
      <c r="AC12" s="4"/>
      <c r="AD12" s="3"/>
      <c r="AE12" s="3"/>
      <c r="AF12" s="3"/>
      <c r="AG12" s="3"/>
    </row>
    <row r="13" spans="1:33">
      <c r="A13" s="3"/>
      <c r="B13" s="49">
        <v>0</v>
      </c>
      <c r="C13" s="49">
        <v>0</v>
      </c>
      <c r="D13" s="49">
        <v>0</v>
      </c>
      <c r="E13" s="36">
        <f t="shared" si="11"/>
        <v>0</v>
      </c>
      <c r="F13" s="36">
        <f t="shared" si="0"/>
        <v>0</v>
      </c>
      <c r="G13" s="29" t="s">
        <v>27</v>
      </c>
      <c r="H13" s="37">
        <v>100</v>
      </c>
      <c r="I13" s="38" t="s">
        <v>12</v>
      </c>
      <c r="J13" s="38" t="s">
        <v>9</v>
      </c>
      <c r="K13" s="35" t="s">
        <v>32</v>
      </c>
      <c r="L13" s="38" t="s">
        <v>39</v>
      </c>
      <c r="M13" s="39">
        <v>830</v>
      </c>
      <c r="N13" s="36">
        <f t="shared" si="1"/>
        <v>0</v>
      </c>
      <c r="O13" s="28">
        <f t="shared" si="2"/>
        <v>0</v>
      </c>
      <c r="P13" s="28">
        <f t="shared" si="3"/>
        <v>0</v>
      </c>
      <c r="Q13" s="44">
        <f t="shared" si="4"/>
        <v>0</v>
      </c>
      <c r="R13" s="48"/>
      <c r="S13" s="42"/>
      <c r="T13" s="48"/>
      <c r="U13" s="46">
        <v>206.66666666666666</v>
      </c>
      <c r="V13" s="28">
        <f t="shared" si="5"/>
        <v>0</v>
      </c>
      <c r="W13" s="28">
        <f t="shared" si="6"/>
        <v>0</v>
      </c>
      <c r="X13" s="27">
        <f t="shared" si="7"/>
        <v>0</v>
      </c>
      <c r="Y13" s="27">
        <f t="shared" si="8"/>
        <v>0</v>
      </c>
      <c r="Z13" s="27">
        <f t="shared" si="9"/>
        <v>0</v>
      </c>
      <c r="AA13" s="29" t="s">
        <v>27</v>
      </c>
      <c r="AB13" s="27">
        <f t="shared" si="10"/>
        <v>0.24899598393574296</v>
      </c>
      <c r="AC13" s="4"/>
      <c r="AD13" s="3"/>
      <c r="AE13" s="3"/>
      <c r="AF13" s="3"/>
      <c r="AG13" s="3"/>
    </row>
    <row r="14" spans="1:33">
      <c r="A14" s="3"/>
      <c r="B14" s="49">
        <v>0</v>
      </c>
      <c r="C14" s="49">
        <v>0</v>
      </c>
      <c r="D14" s="49">
        <v>0</v>
      </c>
      <c r="E14" s="36">
        <f t="shared" si="11"/>
        <v>0</v>
      </c>
      <c r="F14" s="36">
        <f t="shared" si="0"/>
        <v>0</v>
      </c>
      <c r="G14" s="29" t="s">
        <v>74</v>
      </c>
      <c r="H14" s="37">
        <v>188</v>
      </c>
      <c r="I14" s="38" t="s">
        <v>36</v>
      </c>
      <c r="J14" s="38" t="s">
        <v>9</v>
      </c>
      <c r="K14" s="38" t="s">
        <v>32</v>
      </c>
      <c r="L14" s="38" t="s">
        <v>39</v>
      </c>
      <c r="M14" s="39">
        <v>840</v>
      </c>
      <c r="N14" s="36">
        <f t="shared" si="1"/>
        <v>0</v>
      </c>
      <c r="O14" s="28">
        <f t="shared" si="2"/>
        <v>0</v>
      </c>
      <c r="P14" s="28">
        <f t="shared" si="3"/>
        <v>0</v>
      </c>
      <c r="Q14" s="44">
        <f t="shared" si="4"/>
        <v>0</v>
      </c>
      <c r="R14" s="48"/>
      <c r="S14" s="42"/>
      <c r="T14" s="48"/>
      <c r="U14" s="46">
        <v>210</v>
      </c>
      <c r="V14" s="28">
        <f t="shared" si="5"/>
        <v>0</v>
      </c>
      <c r="W14" s="28">
        <f t="shared" si="6"/>
        <v>0</v>
      </c>
      <c r="X14" s="27">
        <f t="shared" si="7"/>
        <v>0</v>
      </c>
      <c r="Y14" s="27">
        <f t="shared" si="8"/>
        <v>0</v>
      </c>
      <c r="Z14" s="27">
        <f t="shared" si="9"/>
        <v>0</v>
      </c>
      <c r="AA14" s="29" t="s">
        <v>74</v>
      </c>
      <c r="AB14" s="27">
        <f t="shared" si="10"/>
        <v>0.25</v>
      </c>
      <c r="AC14" s="4"/>
      <c r="AD14" s="3"/>
      <c r="AE14" s="3"/>
      <c r="AF14" s="3"/>
      <c r="AG14" s="3"/>
    </row>
    <row r="15" spans="1:33">
      <c r="A15" s="3"/>
      <c r="B15" s="49">
        <v>0</v>
      </c>
      <c r="C15" s="49">
        <v>0</v>
      </c>
      <c r="D15" s="49">
        <v>0</v>
      </c>
      <c r="E15" s="36">
        <f t="shared" si="11"/>
        <v>0</v>
      </c>
      <c r="F15" s="36">
        <f t="shared" si="0"/>
        <v>0</v>
      </c>
      <c r="G15" s="29" t="s">
        <v>89</v>
      </c>
      <c r="H15" s="37">
        <v>430</v>
      </c>
      <c r="I15" s="38" t="s">
        <v>36</v>
      </c>
      <c r="J15" s="38" t="s">
        <v>9</v>
      </c>
      <c r="K15" s="38" t="s">
        <v>32</v>
      </c>
      <c r="L15" s="38" t="s">
        <v>39</v>
      </c>
      <c r="M15" s="39">
        <v>890</v>
      </c>
      <c r="N15" s="36">
        <f t="shared" si="1"/>
        <v>0</v>
      </c>
      <c r="O15" s="28">
        <f t="shared" si="2"/>
        <v>0</v>
      </c>
      <c r="P15" s="28">
        <f t="shared" si="3"/>
        <v>0</v>
      </c>
      <c r="Q15" s="44">
        <f t="shared" si="4"/>
        <v>0</v>
      </c>
      <c r="R15" s="48"/>
      <c r="S15" s="42"/>
      <c r="T15" s="48"/>
      <c r="U15" s="46">
        <v>218.88888888888889</v>
      </c>
      <c r="V15" s="28">
        <f t="shared" si="5"/>
        <v>0</v>
      </c>
      <c r="W15" s="28">
        <f t="shared" si="6"/>
        <v>0</v>
      </c>
      <c r="X15" s="27">
        <f t="shared" si="7"/>
        <v>0</v>
      </c>
      <c r="Y15" s="27">
        <f t="shared" si="8"/>
        <v>0</v>
      </c>
      <c r="Z15" s="27">
        <f t="shared" si="9"/>
        <v>0</v>
      </c>
      <c r="AA15" s="29" t="s">
        <v>89</v>
      </c>
      <c r="AB15" s="27">
        <f t="shared" si="10"/>
        <v>0.2459425717852684</v>
      </c>
      <c r="AC15" s="4"/>
      <c r="AD15" s="3"/>
      <c r="AE15" s="3"/>
      <c r="AF15" s="3"/>
      <c r="AG15" s="3"/>
    </row>
    <row r="16" spans="1:33">
      <c r="A16" s="3"/>
      <c r="B16" s="49">
        <v>0</v>
      </c>
      <c r="C16" s="49">
        <v>0</v>
      </c>
      <c r="D16" s="49">
        <v>0</v>
      </c>
      <c r="E16" s="36">
        <f t="shared" si="11"/>
        <v>0</v>
      </c>
      <c r="F16" s="36">
        <f t="shared" si="0"/>
        <v>0</v>
      </c>
      <c r="G16" s="29" t="s">
        <v>73</v>
      </c>
      <c r="H16" s="37">
        <v>310</v>
      </c>
      <c r="I16" s="38" t="s">
        <v>11</v>
      </c>
      <c r="J16" s="38" t="s">
        <v>9</v>
      </c>
      <c r="K16" s="35" t="s">
        <v>85</v>
      </c>
      <c r="L16" s="38" t="s">
        <v>39</v>
      </c>
      <c r="M16" s="39">
        <v>900</v>
      </c>
      <c r="N16" s="36">
        <f t="shared" si="1"/>
        <v>0</v>
      </c>
      <c r="O16" s="28">
        <f t="shared" si="2"/>
        <v>0</v>
      </c>
      <c r="P16" s="28">
        <f t="shared" si="3"/>
        <v>0</v>
      </c>
      <c r="Q16" s="44">
        <f t="shared" si="4"/>
        <v>0</v>
      </c>
      <c r="R16" s="48"/>
      <c r="S16" s="42"/>
      <c r="T16" s="48"/>
      <c r="U16" s="46">
        <v>225.55555555555554</v>
      </c>
      <c r="V16" s="28">
        <f t="shared" si="5"/>
        <v>0</v>
      </c>
      <c r="W16" s="28">
        <f t="shared" si="6"/>
        <v>0</v>
      </c>
      <c r="X16" s="27">
        <f t="shared" si="7"/>
        <v>0</v>
      </c>
      <c r="Y16" s="27">
        <f t="shared" si="8"/>
        <v>0</v>
      </c>
      <c r="Z16" s="27">
        <f t="shared" si="9"/>
        <v>0</v>
      </c>
      <c r="AA16" s="29" t="s">
        <v>73</v>
      </c>
      <c r="AB16" s="27">
        <f>U16/M16</f>
        <v>0.25061728395061728</v>
      </c>
      <c r="AC16" s="4"/>
      <c r="AD16" s="3"/>
      <c r="AE16" s="3"/>
      <c r="AF16" s="3"/>
      <c r="AG16" s="3"/>
    </row>
    <row r="17" spans="1:33">
      <c r="A17" s="3"/>
      <c r="B17" s="49">
        <v>0</v>
      </c>
      <c r="C17" s="49">
        <v>0</v>
      </c>
      <c r="D17" s="49">
        <v>0</v>
      </c>
      <c r="E17" s="36">
        <f t="shared" si="11"/>
        <v>0</v>
      </c>
      <c r="F17" s="36">
        <f t="shared" si="0"/>
        <v>0</v>
      </c>
      <c r="G17" s="29" t="s">
        <v>29</v>
      </c>
      <c r="H17" s="37">
        <v>308</v>
      </c>
      <c r="I17" s="38" t="s">
        <v>36</v>
      </c>
      <c r="J17" s="38" t="s">
        <v>9</v>
      </c>
      <c r="K17" s="38" t="s">
        <v>32</v>
      </c>
      <c r="L17" s="38" t="s">
        <v>39</v>
      </c>
      <c r="M17" s="39">
        <v>950</v>
      </c>
      <c r="N17" s="36">
        <f t="shared" si="1"/>
        <v>0</v>
      </c>
      <c r="O17" s="28">
        <f t="shared" si="2"/>
        <v>0</v>
      </c>
      <c r="P17" s="28">
        <f t="shared" si="3"/>
        <v>0</v>
      </c>
      <c r="Q17" s="44">
        <f t="shared" si="4"/>
        <v>0</v>
      </c>
      <c r="R17" s="48"/>
      <c r="S17" s="42"/>
      <c r="T17" s="48"/>
      <c r="U17" s="46">
        <v>236.66666666666666</v>
      </c>
      <c r="V17" s="28">
        <f t="shared" si="5"/>
        <v>0</v>
      </c>
      <c r="W17" s="28">
        <f t="shared" si="6"/>
        <v>0</v>
      </c>
      <c r="X17" s="27">
        <f t="shared" si="7"/>
        <v>0</v>
      </c>
      <c r="Y17" s="27">
        <f t="shared" si="8"/>
        <v>0</v>
      </c>
      <c r="Z17" s="27">
        <f t="shared" si="9"/>
        <v>0</v>
      </c>
      <c r="AA17" s="29" t="s">
        <v>29</v>
      </c>
      <c r="AB17" s="27">
        <f t="shared" ref="AB17" si="12">U17/M17</f>
        <v>0.24912280701754386</v>
      </c>
      <c r="AC17" s="4"/>
      <c r="AD17" s="3"/>
      <c r="AE17" s="3"/>
      <c r="AF17" s="3"/>
      <c r="AG17" s="3"/>
    </row>
    <row r="18" spans="1:33">
      <c r="A18" s="3"/>
      <c r="B18" s="49">
        <v>0</v>
      </c>
      <c r="C18" s="49">
        <v>0</v>
      </c>
      <c r="D18" s="49">
        <v>0</v>
      </c>
      <c r="E18" s="36">
        <f t="shared" si="11"/>
        <v>0</v>
      </c>
      <c r="F18" s="36">
        <f t="shared" si="0"/>
        <v>0</v>
      </c>
      <c r="G18" s="29" t="s">
        <v>30</v>
      </c>
      <c r="H18" s="37">
        <v>290</v>
      </c>
      <c r="I18" s="38" t="s">
        <v>34</v>
      </c>
      <c r="J18" s="38" t="s">
        <v>9</v>
      </c>
      <c r="K18" s="35" t="s">
        <v>32</v>
      </c>
      <c r="L18" s="38" t="s">
        <v>39</v>
      </c>
      <c r="M18" s="39">
        <v>1060</v>
      </c>
      <c r="N18" s="36">
        <f t="shared" si="1"/>
        <v>0</v>
      </c>
      <c r="O18" s="28">
        <f t="shared" si="2"/>
        <v>0</v>
      </c>
      <c r="P18" s="28">
        <f t="shared" si="3"/>
        <v>0</v>
      </c>
      <c r="Q18" s="44">
        <f t="shared" si="4"/>
        <v>0</v>
      </c>
      <c r="R18" s="48"/>
      <c r="S18" s="42"/>
      <c r="T18" s="48"/>
      <c r="U18" s="46">
        <v>258.88888888888886</v>
      </c>
      <c r="V18" s="28">
        <f t="shared" si="5"/>
        <v>0</v>
      </c>
      <c r="W18" s="28">
        <f t="shared" si="6"/>
        <v>0</v>
      </c>
      <c r="X18" s="27">
        <f t="shared" si="7"/>
        <v>0</v>
      </c>
      <c r="Y18" s="27">
        <f t="shared" si="8"/>
        <v>0</v>
      </c>
      <c r="Z18" s="27">
        <f t="shared" si="9"/>
        <v>0</v>
      </c>
      <c r="AA18" s="29" t="s">
        <v>30</v>
      </c>
      <c r="AB18" s="27">
        <f>U18/M18</f>
        <v>0.24423480083857441</v>
      </c>
      <c r="AC18" s="4"/>
      <c r="AD18" s="3"/>
      <c r="AE18" s="3"/>
      <c r="AF18" s="3"/>
      <c r="AG18" s="3"/>
    </row>
    <row r="19" spans="1:33">
      <c r="A19" s="3"/>
      <c r="B19" s="49">
        <v>0</v>
      </c>
      <c r="C19" s="49">
        <v>0</v>
      </c>
      <c r="D19" s="49">
        <v>0</v>
      </c>
      <c r="E19" s="36">
        <f t="shared" si="11"/>
        <v>0</v>
      </c>
      <c r="F19" s="36">
        <f t="shared" si="0"/>
        <v>0</v>
      </c>
      <c r="G19" s="29" t="s">
        <v>79</v>
      </c>
      <c r="H19" s="37">
        <v>290</v>
      </c>
      <c r="I19" s="38" t="s">
        <v>81</v>
      </c>
      <c r="J19" s="38" t="s">
        <v>9</v>
      </c>
      <c r="K19" s="35" t="s">
        <v>25</v>
      </c>
      <c r="L19" s="38" t="s">
        <v>39</v>
      </c>
      <c r="M19" s="39">
        <v>1060</v>
      </c>
      <c r="N19" s="36">
        <f t="shared" si="1"/>
        <v>0</v>
      </c>
      <c r="O19" s="28">
        <f t="shared" si="2"/>
        <v>0</v>
      </c>
      <c r="P19" s="28">
        <f t="shared" si="3"/>
        <v>0</v>
      </c>
      <c r="Q19" s="44">
        <f t="shared" si="4"/>
        <v>0</v>
      </c>
      <c r="R19" s="48"/>
      <c r="S19" s="42"/>
      <c r="T19" s="48"/>
      <c r="U19" s="46">
        <v>258.88888888888886</v>
      </c>
      <c r="V19" s="28">
        <f t="shared" si="5"/>
        <v>0</v>
      </c>
      <c r="W19" s="28">
        <f t="shared" si="6"/>
        <v>0</v>
      </c>
      <c r="X19" s="27">
        <f t="shared" si="7"/>
        <v>0</v>
      </c>
      <c r="Y19" s="27">
        <f t="shared" si="8"/>
        <v>0</v>
      </c>
      <c r="Z19" s="27">
        <f t="shared" si="9"/>
        <v>0</v>
      </c>
      <c r="AA19" s="29" t="s">
        <v>79</v>
      </c>
      <c r="AB19" s="27">
        <f t="shared" ref="AB19:AB21" si="13">U19/M19</f>
        <v>0.24423480083857441</v>
      </c>
      <c r="AC19" s="4"/>
      <c r="AD19" s="3"/>
      <c r="AE19" s="3"/>
      <c r="AF19" s="3"/>
      <c r="AG19" s="3"/>
    </row>
    <row r="20" spans="1:33">
      <c r="A20" s="3"/>
      <c r="B20" s="49">
        <v>0</v>
      </c>
      <c r="C20" s="49">
        <v>0</v>
      </c>
      <c r="D20" s="49">
        <v>0</v>
      </c>
      <c r="E20" s="36">
        <f t="shared" si="11"/>
        <v>0</v>
      </c>
      <c r="F20" s="36">
        <f t="shared" si="0"/>
        <v>0</v>
      </c>
      <c r="G20" s="29" t="s">
        <v>83</v>
      </c>
      <c r="H20" s="37">
        <v>290</v>
      </c>
      <c r="I20" s="38" t="s">
        <v>82</v>
      </c>
      <c r="J20" s="38" t="s">
        <v>9</v>
      </c>
      <c r="K20" s="35" t="s">
        <v>32</v>
      </c>
      <c r="L20" s="38" t="s">
        <v>39</v>
      </c>
      <c r="M20" s="39">
        <v>1060</v>
      </c>
      <c r="N20" s="36">
        <f t="shared" si="1"/>
        <v>0</v>
      </c>
      <c r="O20" s="28">
        <f t="shared" si="2"/>
        <v>0</v>
      </c>
      <c r="P20" s="28">
        <f t="shared" si="3"/>
        <v>0</v>
      </c>
      <c r="Q20" s="44">
        <f t="shared" si="4"/>
        <v>0</v>
      </c>
      <c r="R20" s="48"/>
      <c r="S20" s="42"/>
      <c r="T20" s="48"/>
      <c r="U20" s="46">
        <v>258.88888888888886</v>
      </c>
      <c r="V20" s="28">
        <f t="shared" si="5"/>
        <v>0</v>
      </c>
      <c r="W20" s="28">
        <f t="shared" si="6"/>
        <v>0</v>
      </c>
      <c r="X20" s="27">
        <f t="shared" si="7"/>
        <v>0</v>
      </c>
      <c r="Y20" s="27">
        <f t="shared" si="8"/>
        <v>0</v>
      </c>
      <c r="Z20" s="27">
        <f t="shared" si="9"/>
        <v>0</v>
      </c>
      <c r="AA20" s="29" t="s">
        <v>80</v>
      </c>
      <c r="AB20" s="27">
        <f t="shared" si="13"/>
        <v>0.24423480083857441</v>
      </c>
      <c r="AC20" s="4"/>
      <c r="AD20" s="3"/>
      <c r="AE20" s="3"/>
      <c r="AF20" s="3"/>
      <c r="AG20" s="3"/>
    </row>
    <row r="21" spans="1:33">
      <c r="A21" s="3"/>
      <c r="B21" s="49">
        <v>0</v>
      </c>
      <c r="C21" s="49">
        <v>0</v>
      </c>
      <c r="D21" s="49">
        <v>0</v>
      </c>
      <c r="E21" s="36">
        <f t="shared" si="11"/>
        <v>0</v>
      </c>
      <c r="F21" s="36">
        <f t="shared" si="0"/>
        <v>0</v>
      </c>
      <c r="G21" s="29" t="s">
        <v>86</v>
      </c>
      <c r="H21" s="37">
        <v>310</v>
      </c>
      <c r="I21" s="38" t="s">
        <v>36</v>
      </c>
      <c r="J21" s="38" t="s">
        <v>9</v>
      </c>
      <c r="K21" s="35" t="s">
        <v>32</v>
      </c>
      <c r="L21" s="38" t="s">
        <v>39</v>
      </c>
      <c r="M21" s="39">
        <v>1060</v>
      </c>
      <c r="N21" s="36">
        <f t="shared" si="1"/>
        <v>0</v>
      </c>
      <c r="O21" s="28">
        <f t="shared" si="2"/>
        <v>0</v>
      </c>
      <c r="P21" s="28">
        <f t="shared" si="3"/>
        <v>0</v>
      </c>
      <c r="Q21" s="44">
        <f t="shared" si="4"/>
        <v>0</v>
      </c>
      <c r="R21" s="48"/>
      <c r="S21" s="42"/>
      <c r="T21" s="48"/>
      <c r="U21" s="46">
        <v>258.88888888888886</v>
      </c>
      <c r="V21" s="28">
        <f t="shared" si="5"/>
        <v>0</v>
      </c>
      <c r="W21" s="28">
        <f t="shared" si="6"/>
        <v>0</v>
      </c>
      <c r="X21" s="27">
        <f t="shared" si="7"/>
        <v>0</v>
      </c>
      <c r="Y21" s="27">
        <f t="shared" si="8"/>
        <v>0</v>
      </c>
      <c r="Z21" s="27">
        <f t="shared" si="9"/>
        <v>0</v>
      </c>
      <c r="AA21" s="29" t="s">
        <v>86</v>
      </c>
      <c r="AB21" s="27">
        <f t="shared" si="13"/>
        <v>0.24423480083857441</v>
      </c>
      <c r="AC21" s="4"/>
      <c r="AD21" s="3"/>
      <c r="AE21" s="3"/>
      <c r="AF21" s="3"/>
      <c r="AG21" s="3"/>
    </row>
    <row r="22" spans="1:33">
      <c r="A22" s="3"/>
      <c r="B22" s="49">
        <v>0</v>
      </c>
      <c r="C22" s="49">
        <v>0</v>
      </c>
      <c r="D22" s="49">
        <v>0</v>
      </c>
      <c r="E22" s="36">
        <f t="shared" si="11"/>
        <v>0</v>
      </c>
      <c r="F22" s="36">
        <f t="shared" si="0"/>
        <v>0</v>
      </c>
      <c r="G22" s="29" t="s">
        <v>72</v>
      </c>
      <c r="H22" s="37">
        <v>315</v>
      </c>
      <c r="I22" s="38" t="s">
        <v>36</v>
      </c>
      <c r="J22" s="38" t="s">
        <v>8</v>
      </c>
      <c r="K22" s="38" t="s">
        <v>32</v>
      </c>
      <c r="L22" s="38" t="s">
        <v>39</v>
      </c>
      <c r="M22" s="39">
        <v>1060</v>
      </c>
      <c r="N22" s="36">
        <f t="shared" si="1"/>
        <v>0</v>
      </c>
      <c r="O22" s="28">
        <f t="shared" si="2"/>
        <v>0</v>
      </c>
      <c r="P22" s="28">
        <f t="shared" si="3"/>
        <v>0</v>
      </c>
      <c r="Q22" s="44">
        <f t="shared" si="4"/>
        <v>0</v>
      </c>
      <c r="R22" s="48"/>
      <c r="S22" s="42"/>
      <c r="T22" s="48"/>
      <c r="U22" s="46">
        <v>256.66666666666669</v>
      </c>
      <c r="V22" s="28">
        <f t="shared" si="5"/>
        <v>0</v>
      </c>
      <c r="W22" s="28">
        <f t="shared" si="6"/>
        <v>0</v>
      </c>
      <c r="X22" s="27">
        <f t="shared" si="7"/>
        <v>0</v>
      </c>
      <c r="Y22" s="27">
        <f t="shared" si="8"/>
        <v>0</v>
      </c>
      <c r="Z22" s="27">
        <f t="shared" si="9"/>
        <v>0</v>
      </c>
      <c r="AA22" s="29" t="s">
        <v>72</v>
      </c>
      <c r="AB22" s="27">
        <f t="shared" si="10"/>
        <v>0.24213836477987424</v>
      </c>
      <c r="AC22" s="4"/>
      <c r="AD22" s="3"/>
      <c r="AE22" s="3"/>
      <c r="AF22" s="3"/>
      <c r="AG22" s="3"/>
    </row>
    <row r="23" spans="1:33">
      <c r="A23" s="3"/>
      <c r="B23" s="49">
        <v>0</v>
      </c>
      <c r="C23" s="49">
        <v>0</v>
      </c>
      <c r="D23" s="49">
        <v>0</v>
      </c>
      <c r="E23" s="36">
        <f t="shared" si="11"/>
        <v>0</v>
      </c>
      <c r="F23" s="36">
        <f t="shared" si="0"/>
        <v>0</v>
      </c>
      <c r="G23" s="29" t="s">
        <v>75</v>
      </c>
      <c r="H23" s="37">
        <v>210</v>
      </c>
      <c r="I23" s="41" t="s">
        <v>76</v>
      </c>
      <c r="J23" s="38" t="s">
        <v>9</v>
      </c>
      <c r="K23" s="38" t="s">
        <v>25</v>
      </c>
      <c r="L23" s="38" t="s">
        <v>39</v>
      </c>
      <c r="M23" s="39">
        <v>1060</v>
      </c>
      <c r="N23" s="36">
        <f t="shared" si="1"/>
        <v>0</v>
      </c>
      <c r="O23" s="28">
        <f t="shared" si="2"/>
        <v>0</v>
      </c>
      <c r="P23" s="28">
        <f t="shared" si="3"/>
        <v>0</v>
      </c>
      <c r="Q23" s="44">
        <f t="shared" si="4"/>
        <v>0</v>
      </c>
      <c r="R23" s="48"/>
      <c r="S23" s="42"/>
      <c r="T23" s="48"/>
      <c r="U23" s="46">
        <v>263.33333333333331</v>
      </c>
      <c r="V23" s="28">
        <f t="shared" si="5"/>
        <v>0</v>
      </c>
      <c r="W23" s="28">
        <f t="shared" si="6"/>
        <v>0</v>
      </c>
      <c r="X23" s="27">
        <f t="shared" si="7"/>
        <v>0</v>
      </c>
      <c r="Y23" s="27">
        <f t="shared" si="8"/>
        <v>0</v>
      </c>
      <c r="Z23" s="27">
        <f t="shared" si="9"/>
        <v>0</v>
      </c>
      <c r="AA23" s="29" t="s">
        <v>75</v>
      </c>
      <c r="AB23" s="27">
        <f t="shared" si="10"/>
        <v>0.24842767295597482</v>
      </c>
      <c r="AC23" s="4"/>
      <c r="AD23" s="3"/>
      <c r="AE23" s="3"/>
      <c r="AF23" s="3"/>
      <c r="AG23" s="3"/>
    </row>
    <row r="24" spans="1:33">
      <c r="A24" s="3"/>
      <c r="B24" s="49">
        <v>0</v>
      </c>
      <c r="C24" s="49">
        <v>0</v>
      </c>
      <c r="D24" s="49">
        <v>0</v>
      </c>
      <c r="E24" s="36">
        <f t="shared" si="11"/>
        <v>0</v>
      </c>
      <c r="F24" s="36">
        <f t="shared" si="0"/>
        <v>0</v>
      </c>
      <c r="G24" s="29" t="s">
        <v>70</v>
      </c>
      <c r="H24" s="37">
        <v>400</v>
      </c>
      <c r="I24" s="38" t="s">
        <v>18</v>
      </c>
      <c r="J24" s="38" t="s">
        <v>9</v>
      </c>
      <c r="K24" s="35" t="s">
        <v>85</v>
      </c>
      <c r="L24" s="38" t="s">
        <v>39</v>
      </c>
      <c r="M24" s="39">
        <v>1060</v>
      </c>
      <c r="N24" s="36">
        <f t="shared" si="1"/>
        <v>0</v>
      </c>
      <c r="O24" s="28">
        <f t="shared" si="2"/>
        <v>0</v>
      </c>
      <c r="P24" s="28">
        <f t="shared" si="3"/>
        <v>0</v>
      </c>
      <c r="Q24" s="44">
        <f t="shared" si="4"/>
        <v>0</v>
      </c>
      <c r="R24" s="48"/>
      <c r="S24" s="42"/>
      <c r="T24" s="48"/>
      <c r="U24" s="46">
        <v>263.33333333333331</v>
      </c>
      <c r="V24" s="28">
        <f t="shared" si="5"/>
        <v>0</v>
      </c>
      <c r="W24" s="28">
        <f t="shared" si="6"/>
        <v>0</v>
      </c>
      <c r="X24" s="27">
        <f t="shared" si="7"/>
        <v>0</v>
      </c>
      <c r="Y24" s="27">
        <f t="shared" si="8"/>
        <v>0</v>
      </c>
      <c r="Z24" s="27">
        <f t="shared" si="9"/>
        <v>0</v>
      </c>
      <c r="AA24" s="29" t="s">
        <v>70</v>
      </c>
      <c r="AB24" s="27">
        <f t="shared" si="10"/>
        <v>0.24842767295597482</v>
      </c>
      <c r="AC24" s="4"/>
      <c r="AD24" s="3"/>
      <c r="AE24" s="3"/>
      <c r="AF24" s="3"/>
      <c r="AG24" s="3"/>
    </row>
    <row r="25" spans="1:33">
      <c r="A25" s="3"/>
      <c r="B25" s="49">
        <v>0</v>
      </c>
      <c r="C25" s="49">
        <v>0</v>
      </c>
      <c r="D25" s="49">
        <v>0</v>
      </c>
      <c r="E25" s="36">
        <f t="shared" si="11"/>
        <v>0</v>
      </c>
      <c r="F25" s="36">
        <f t="shared" si="0"/>
        <v>0</v>
      </c>
      <c r="G25" s="29" t="s">
        <v>67</v>
      </c>
      <c r="H25" s="37">
        <v>190</v>
      </c>
      <c r="I25" s="38" t="s">
        <v>36</v>
      </c>
      <c r="J25" s="38" t="s">
        <v>9</v>
      </c>
      <c r="K25" s="38" t="s">
        <v>25</v>
      </c>
      <c r="L25" s="38" t="s">
        <v>39</v>
      </c>
      <c r="M25" s="39">
        <v>1060</v>
      </c>
      <c r="N25" s="36">
        <f t="shared" si="1"/>
        <v>0</v>
      </c>
      <c r="O25" s="28">
        <f t="shared" si="2"/>
        <v>0</v>
      </c>
      <c r="P25" s="28">
        <f t="shared" si="3"/>
        <v>0</v>
      </c>
      <c r="Q25" s="44">
        <f t="shared" si="4"/>
        <v>0</v>
      </c>
      <c r="R25" s="48"/>
      <c r="S25" s="42"/>
      <c r="T25" s="48"/>
      <c r="U25" s="46">
        <v>266.66666666666669</v>
      </c>
      <c r="V25" s="28">
        <f t="shared" si="5"/>
        <v>0</v>
      </c>
      <c r="W25" s="28">
        <f t="shared" si="6"/>
        <v>0</v>
      </c>
      <c r="X25" s="27">
        <f t="shared" si="7"/>
        <v>0</v>
      </c>
      <c r="Y25" s="27">
        <f t="shared" si="8"/>
        <v>0</v>
      </c>
      <c r="Z25" s="27">
        <f t="shared" si="9"/>
        <v>0</v>
      </c>
      <c r="AA25" s="29" t="s">
        <v>67</v>
      </c>
      <c r="AB25" s="27">
        <f t="shared" si="10"/>
        <v>0.25157232704402516</v>
      </c>
      <c r="AC25" s="4"/>
      <c r="AD25" s="3"/>
      <c r="AE25" s="3"/>
      <c r="AF25" s="3"/>
      <c r="AG25" s="3"/>
    </row>
    <row r="26" spans="1:33">
      <c r="A26" s="3"/>
      <c r="B26" s="49">
        <v>0</v>
      </c>
      <c r="C26" s="49">
        <v>0</v>
      </c>
      <c r="D26" s="49">
        <v>0</v>
      </c>
      <c r="E26" s="36">
        <f t="shared" si="11"/>
        <v>0</v>
      </c>
      <c r="F26" s="36">
        <f t="shared" si="0"/>
        <v>0</v>
      </c>
      <c r="G26" s="29" t="s">
        <v>28</v>
      </c>
      <c r="H26" s="37">
        <v>350</v>
      </c>
      <c r="I26" s="38" t="s">
        <v>36</v>
      </c>
      <c r="J26" s="38" t="s">
        <v>9</v>
      </c>
      <c r="K26" s="38" t="s">
        <v>25</v>
      </c>
      <c r="L26" s="38" t="s">
        <v>39</v>
      </c>
      <c r="M26" s="39">
        <v>1060</v>
      </c>
      <c r="N26" s="36">
        <f t="shared" si="1"/>
        <v>0</v>
      </c>
      <c r="O26" s="28">
        <f t="shared" si="2"/>
        <v>0</v>
      </c>
      <c r="P26" s="28">
        <f t="shared" si="3"/>
        <v>0</v>
      </c>
      <c r="Q26" s="44">
        <f t="shared" si="4"/>
        <v>0</v>
      </c>
      <c r="R26" s="48"/>
      <c r="S26" s="42"/>
      <c r="T26" s="48"/>
      <c r="U26" s="46">
        <v>266.66666666666669</v>
      </c>
      <c r="V26" s="28">
        <f t="shared" si="5"/>
        <v>0</v>
      </c>
      <c r="W26" s="28">
        <f t="shared" si="6"/>
        <v>0</v>
      </c>
      <c r="X26" s="27">
        <f t="shared" si="7"/>
        <v>0</v>
      </c>
      <c r="Y26" s="27">
        <f t="shared" si="8"/>
        <v>0</v>
      </c>
      <c r="Z26" s="27">
        <f t="shared" si="9"/>
        <v>0</v>
      </c>
      <c r="AA26" s="29" t="s">
        <v>28</v>
      </c>
      <c r="AB26" s="27">
        <f t="shared" si="10"/>
        <v>0.25157232704402516</v>
      </c>
      <c r="AC26" s="4"/>
      <c r="AD26" s="3"/>
      <c r="AE26" s="3"/>
      <c r="AF26" s="3"/>
      <c r="AG26" s="3"/>
    </row>
    <row r="27" spans="1:33">
      <c r="A27" s="3"/>
      <c r="B27" s="49">
        <v>0</v>
      </c>
      <c r="C27" s="49">
        <v>0</v>
      </c>
      <c r="D27" s="49">
        <v>0</v>
      </c>
      <c r="E27" s="36">
        <f t="shared" si="11"/>
        <v>0</v>
      </c>
      <c r="F27" s="36">
        <f t="shared" si="0"/>
        <v>0</v>
      </c>
      <c r="G27" s="29" t="s">
        <v>68</v>
      </c>
      <c r="H27" s="37">
        <v>340</v>
      </c>
      <c r="I27" s="38" t="s">
        <v>36</v>
      </c>
      <c r="J27" s="38" t="s">
        <v>42</v>
      </c>
      <c r="K27" s="35" t="s">
        <v>32</v>
      </c>
      <c r="L27" s="38" t="s">
        <v>39</v>
      </c>
      <c r="M27" s="39">
        <v>1120</v>
      </c>
      <c r="N27" s="36">
        <f t="shared" si="1"/>
        <v>0</v>
      </c>
      <c r="O27" s="28">
        <f t="shared" si="2"/>
        <v>0</v>
      </c>
      <c r="P27" s="28">
        <f t="shared" si="3"/>
        <v>0</v>
      </c>
      <c r="Q27" s="44">
        <f t="shared" si="4"/>
        <v>0</v>
      </c>
      <c r="R27" s="48"/>
      <c r="S27" s="42"/>
      <c r="T27" s="48"/>
      <c r="U27" s="46">
        <v>275.55555555555554</v>
      </c>
      <c r="V27" s="28">
        <f t="shared" si="5"/>
        <v>0</v>
      </c>
      <c r="W27" s="28">
        <f t="shared" si="6"/>
        <v>0</v>
      </c>
      <c r="X27" s="27">
        <f t="shared" si="7"/>
        <v>0</v>
      </c>
      <c r="Y27" s="27">
        <f t="shared" si="8"/>
        <v>0</v>
      </c>
      <c r="Z27" s="27">
        <f t="shared" si="9"/>
        <v>0</v>
      </c>
      <c r="AA27" s="29" t="s">
        <v>68</v>
      </c>
      <c r="AB27" s="27">
        <f t="shared" si="10"/>
        <v>0.24603174603174602</v>
      </c>
      <c r="AC27" s="4"/>
      <c r="AD27" s="3"/>
      <c r="AE27" s="3"/>
      <c r="AF27" s="3"/>
      <c r="AG27" s="3"/>
    </row>
    <row r="28" spans="1:33">
      <c r="A28" s="3"/>
      <c r="B28" s="49">
        <v>0</v>
      </c>
      <c r="C28" s="49">
        <v>0</v>
      </c>
      <c r="D28" s="49">
        <v>0</v>
      </c>
      <c r="E28" s="36">
        <f t="shared" si="11"/>
        <v>0</v>
      </c>
      <c r="F28" s="36">
        <f t="shared" si="0"/>
        <v>0</v>
      </c>
      <c r="G28" s="29" t="s">
        <v>20</v>
      </c>
      <c r="H28" s="37">
        <v>310</v>
      </c>
      <c r="I28" s="38" t="s">
        <v>36</v>
      </c>
      <c r="J28" s="38" t="s">
        <v>9</v>
      </c>
      <c r="K28" s="35" t="s">
        <v>32</v>
      </c>
      <c r="L28" s="38" t="s">
        <v>39</v>
      </c>
      <c r="M28" s="39">
        <v>1120</v>
      </c>
      <c r="N28" s="36">
        <f t="shared" si="1"/>
        <v>0</v>
      </c>
      <c r="O28" s="28">
        <f t="shared" si="2"/>
        <v>0</v>
      </c>
      <c r="P28" s="28">
        <f t="shared" si="3"/>
        <v>0</v>
      </c>
      <c r="Q28" s="44">
        <f t="shared" si="4"/>
        <v>0</v>
      </c>
      <c r="R28" s="48"/>
      <c r="S28" s="42"/>
      <c r="T28" s="48"/>
      <c r="U28" s="46">
        <v>280</v>
      </c>
      <c r="V28" s="28">
        <f t="shared" si="5"/>
        <v>0</v>
      </c>
      <c r="W28" s="28">
        <f t="shared" si="6"/>
        <v>0</v>
      </c>
      <c r="X28" s="27">
        <f t="shared" si="7"/>
        <v>0</v>
      </c>
      <c r="Y28" s="27">
        <f t="shared" si="8"/>
        <v>0</v>
      </c>
      <c r="Z28" s="27">
        <f t="shared" si="9"/>
        <v>0</v>
      </c>
      <c r="AA28" s="29" t="s">
        <v>20</v>
      </c>
      <c r="AB28" s="27">
        <f t="shared" si="10"/>
        <v>0.25</v>
      </c>
      <c r="AC28" s="4"/>
      <c r="AD28" s="3"/>
      <c r="AE28" s="3"/>
      <c r="AF28" s="3"/>
      <c r="AG28" s="3"/>
    </row>
    <row r="29" spans="1:33">
      <c r="A29" s="3"/>
      <c r="B29" s="49">
        <v>0</v>
      </c>
      <c r="C29" s="49">
        <v>0</v>
      </c>
      <c r="D29" s="49">
        <v>0</v>
      </c>
      <c r="E29" s="36">
        <f t="shared" si="11"/>
        <v>0</v>
      </c>
      <c r="F29" s="36">
        <f t="shared" si="0"/>
        <v>0</v>
      </c>
      <c r="G29" s="29" t="s">
        <v>21</v>
      </c>
      <c r="H29" s="37">
        <v>310</v>
      </c>
      <c r="I29" s="38" t="s">
        <v>36</v>
      </c>
      <c r="J29" s="38" t="s">
        <v>9</v>
      </c>
      <c r="K29" s="38" t="s">
        <v>25</v>
      </c>
      <c r="L29" s="38" t="s">
        <v>39</v>
      </c>
      <c r="M29" s="39">
        <v>1120</v>
      </c>
      <c r="N29" s="36">
        <f t="shared" si="1"/>
        <v>0</v>
      </c>
      <c r="O29" s="28">
        <f t="shared" si="2"/>
        <v>0</v>
      </c>
      <c r="P29" s="28">
        <f t="shared" si="3"/>
        <v>0</v>
      </c>
      <c r="Q29" s="44">
        <f t="shared" si="4"/>
        <v>0</v>
      </c>
      <c r="R29" s="48"/>
      <c r="S29" s="42"/>
      <c r="T29" s="48"/>
      <c r="U29" s="46">
        <v>280</v>
      </c>
      <c r="V29" s="28">
        <f t="shared" si="5"/>
        <v>0</v>
      </c>
      <c r="W29" s="28">
        <f t="shared" si="6"/>
        <v>0</v>
      </c>
      <c r="X29" s="27">
        <f t="shared" si="7"/>
        <v>0</v>
      </c>
      <c r="Y29" s="27">
        <f t="shared" si="8"/>
        <v>0</v>
      </c>
      <c r="Z29" s="27">
        <f t="shared" si="9"/>
        <v>0</v>
      </c>
      <c r="AA29" s="29" t="s">
        <v>21</v>
      </c>
      <c r="AB29" s="27">
        <f t="shared" si="10"/>
        <v>0.25</v>
      </c>
      <c r="AC29" s="4"/>
      <c r="AD29" s="3"/>
      <c r="AE29" s="3"/>
      <c r="AF29" s="3"/>
      <c r="AG29" s="3"/>
    </row>
    <row r="30" spans="1:33">
      <c r="A30" s="3"/>
      <c r="B30" s="49">
        <v>0</v>
      </c>
      <c r="C30" s="49">
        <v>0</v>
      </c>
      <c r="D30" s="49">
        <v>0</v>
      </c>
      <c r="E30" s="36">
        <f t="shared" si="11"/>
        <v>0</v>
      </c>
      <c r="F30" s="36">
        <f t="shared" si="0"/>
        <v>0</v>
      </c>
      <c r="G30" s="29" t="s">
        <v>22</v>
      </c>
      <c r="H30" s="37">
        <v>310</v>
      </c>
      <c r="I30" s="38" t="s">
        <v>36</v>
      </c>
      <c r="J30" s="38" t="s">
        <v>8</v>
      </c>
      <c r="K30" s="35" t="s">
        <v>32</v>
      </c>
      <c r="L30" s="38" t="s">
        <v>39</v>
      </c>
      <c r="M30" s="39">
        <v>1120</v>
      </c>
      <c r="N30" s="36">
        <f t="shared" si="1"/>
        <v>0</v>
      </c>
      <c r="O30" s="28">
        <f t="shared" si="2"/>
        <v>0</v>
      </c>
      <c r="P30" s="28">
        <f t="shared" si="3"/>
        <v>0</v>
      </c>
      <c r="Q30" s="44">
        <f t="shared" si="4"/>
        <v>0</v>
      </c>
      <c r="R30" s="48"/>
      <c r="S30" s="42"/>
      <c r="T30" s="48"/>
      <c r="U30" s="46">
        <v>280</v>
      </c>
      <c r="V30" s="28">
        <f t="shared" si="5"/>
        <v>0</v>
      </c>
      <c r="W30" s="28">
        <f t="shared" si="6"/>
        <v>0</v>
      </c>
      <c r="X30" s="27">
        <f t="shared" si="7"/>
        <v>0</v>
      </c>
      <c r="Y30" s="27">
        <f t="shared" si="8"/>
        <v>0</v>
      </c>
      <c r="Z30" s="27">
        <f t="shared" si="9"/>
        <v>0</v>
      </c>
      <c r="AA30" s="29" t="s">
        <v>22</v>
      </c>
      <c r="AB30" s="27">
        <f t="shared" si="10"/>
        <v>0.25</v>
      </c>
      <c r="AC30" s="4"/>
      <c r="AD30" s="3"/>
      <c r="AE30" s="3"/>
      <c r="AF30" s="3"/>
      <c r="AG30" s="3"/>
    </row>
    <row r="31" spans="1:33">
      <c r="A31" s="3"/>
      <c r="B31" s="49">
        <v>0</v>
      </c>
      <c r="C31" s="49">
        <v>0</v>
      </c>
      <c r="D31" s="49">
        <v>0</v>
      </c>
      <c r="E31" s="36">
        <f t="shared" si="11"/>
        <v>0</v>
      </c>
      <c r="F31" s="36">
        <f t="shared" si="0"/>
        <v>0</v>
      </c>
      <c r="G31" s="29" t="s">
        <v>23</v>
      </c>
      <c r="H31" s="37">
        <v>310</v>
      </c>
      <c r="I31" s="38" t="s">
        <v>36</v>
      </c>
      <c r="J31" s="38" t="s">
        <v>9</v>
      </c>
      <c r="K31" s="35" t="s">
        <v>32</v>
      </c>
      <c r="L31" s="38" t="s">
        <v>39</v>
      </c>
      <c r="M31" s="39">
        <v>1120</v>
      </c>
      <c r="N31" s="36">
        <f t="shared" si="1"/>
        <v>0</v>
      </c>
      <c r="O31" s="28">
        <f t="shared" si="2"/>
        <v>0</v>
      </c>
      <c r="P31" s="28">
        <f t="shared" si="3"/>
        <v>0</v>
      </c>
      <c r="Q31" s="44">
        <f t="shared" si="4"/>
        <v>0</v>
      </c>
      <c r="R31" s="48"/>
      <c r="S31" s="42"/>
      <c r="T31" s="48"/>
      <c r="U31" s="46">
        <v>280</v>
      </c>
      <c r="V31" s="28">
        <f t="shared" si="5"/>
        <v>0</v>
      </c>
      <c r="W31" s="28">
        <f t="shared" si="6"/>
        <v>0</v>
      </c>
      <c r="X31" s="27">
        <f t="shared" si="7"/>
        <v>0</v>
      </c>
      <c r="Y31" s="27">
        <f t="shared" si="8"/>
        <v>0</v>
      </c>
      <c r="Z31" s="27">
        <f t="shared" si="9"/>
        <v>0</v>
      </c>
      <c r="AA31" s="29" t="s">
        <v>23</v>
      </c>
      <c r="AB31" s="27">
        <f t="shared" si="10"/>
        <v>0.25</v>
      </c>
      <c r="AC31" s="4"/>
      <c r="AD31" s="3"/>
      <c r="AE31" s="3"/>
      <c r="AF31" s="3"/>
      <c r="AG31" s="3"/>
    </row>
    <row r="32" spans="1:33">
      <c r="A32" s="3"/>
      <c r="B32" s="49">
        <v>0</v>
      </c>
      <c r="C32" s="49">
        <v>0</v>
      </c>
      <c r="D32" s="49">
        <v>0</v>
      </c>
      <c r="E32" s="36">
        <f t="shared" si="11"/>
        <v>0</v>
      </c>
      <c r="F32" s="36">
        <f t="shared" si="0"/>
        <v>0</v>
      </c>
      <c r="G32" s="29" t="s">
        <v>24</v>
      </c>
      <c r="H32" s="37">
        <v>310</v>
      </c>
      <c r="I32" s="38" t="s">
        <v>36</v>
      </c>
      <c r="J32" s="38" t="s">
        <v>9</v>
      </c>
      <c r="K32" s="35" t="s">
        <v>32</v>
      </c>
      <c r="L32" s="38" t="s">
        <v>39</v>
      </c>
      <c r="M32" s="39">
        <v>1120</v>
      </c>
      <c r="N32" s="36">
        <f t="shared" si="1"/>
        <v>0</v>
      </c>
      <c r="O32" s="28">
        <f t="shared" si="2"/>
        <v>0</v>
      </c>
      <c r="P32" s="28">
        <f t="shared" si="3"/>
        <v>0</v>
      </c>
      <c r="Q32" s="44">
        <f t="shared" si="4"/>
        <v>0</v>
      </c>
      <c r="R32" s="48"/>
      <c r="S32" s="42"/>
      <c r="T32" s="48"/>
      <c r="U32" s="46">
        <v>280</v>
      </c>
      <c r="V32" s="28">
        <f t="shared" si="5"/>
        <v>0</v>
      </c>
      <c r="W32" s="28">
        <f t="shared" si="6"/>
        <v>0</v>
      </c>
      <c r="X32" s="27">
        <f t="shared" si="7"/>
        <v>0</v>
      </c>
      <c r="Y32" s="27">
        <f t="shared" si="8"/>
        <v>0</v>
      </c>
      <c r="Z32" s="27">
        <f t="shared" si="9"/>
        <v>0</v>
      </c>
      <c r="AA32" s="29" t="s">
        <v>24</v>
      </c>
      <c r="AB32" s="27">
        <f t="shared" si="10"/>
        <v>0.25</v>
      </c>
      <c r="AC32" s="4"/>
      <c r="AD32" s="3"/>
      <c r="AE32" s="3"/>
      <c r="AF32" s="3"/>
      <c r="AG32" s="3"/>
    </row>
    <row r="33" spans="1:33">
      <c r="A33" s="3"/>
      <c r="B33" s="49">
        <v>0</v>
      </c>
      <c r="C33" s="49">
        <v>0</v>
      </c>
      <c r="D33" s="49">
        <v>0</v>
      </c>
      <c r="E33" s="36">
        <f t="shared" si="11"/>
        <v>0</v>
      </c>
      <c r="F33" s="36">
        <f t="shared" si="0"/>
        <v>0</v>
      </c>
      <c r="G33" s="29" t="s">
        <v>87</v>
      </c>
      <c r="H33" s="37">
        <v>300</v>
      </c>
      <c r="I33" s="35" t="s">
        <v>12</v>
      </c>
      <c r="J33" s="35" t="s">
        <v>88</v>
      </c>
      <c r="K33" s="35" t="s">
        <v>32</v>
      </c>
      <c r="L33" s="38" t="s">
        <v>39</v>
      </c>
      <c r="M33" s="39">
        <v>1160</v>
      </c>
      <c r="N33" s="36">
        <f t="shared" si="1"/>
        <v>0</v>
      </c>
      <c r="O33" s="28">
        <f t="shared" si="2"/>
        <v>0</v>
      </c>
      <c r="P33" s="28">
        <f t="shared" si="3"/>
        <v>0</v>
      </c>
      <c r="Q33" s="44">
        <f t="shared" si="4"/>
        <v>0</v>
      </c>
      <c r="R33" s="48"/>
      <c r="S33" s="42"/>
      <c r="T33" s="48"/>
      <c r="U33" s="46">
        <v>290</v>
      </c>
      <c r="V33" s="28">
        <f t="shared" si="5"/>
        <v>0</v>
      </c>
      <c r="W33" s="28">
        <f t="shared" si="6"/>
        <v>0</v>
      </c>
      <c r="X33" s="27">
        <f t="shared" si="7"/>
        <v>0</v>
      </c>
      <c r="Y33" s="27">
        <f t="shared" si="8"/>
        <v>0</v>
      </c>
      <c r="Z33" s="27">
        <f t="shared" si="9"/>
        <v>0</v>
      </c>
      <c r="AA33" s="29" t="s">
        <v>31</v>
      </c>
      <c r="AB33" s="27">
        <f>U33/M33</f>
        <v>0.25</v>
      </c>
      <c r="AC33" s="4"/>
      <c r="AD33" s="3"/>
      <c r="AE33" s="3"/>
      <c r="AF33" s="3"/>
      <c r="AG33" s="3"/>
    </row>
    <row r="34" spans="1:33">
      <c r="A34" s="3"/>
      <c r="B34" s="49">
        <v>0</v>
      </c>
      <c r="C34" s="49">
        <v>0</v>
      </c>
      <c r="D34" s="49">
        <v>0</v>
      </c>
      <c r="E34" s="36">
        <f t="shared" si="11"/>
        <v>0</v>
      </c>
      <c r="F34" s="36">
        <f t="shared" si="0"/>
        <v>0</v>
      </c>
      <c r="G34" s="29" t="s">
        <v>71</v>
      </c>
      <c r="H34" s="37">
        <v>310</v>
      </c>
      <c r="I34" s="38" t="s">
        <v>12</v>
      </c>
      <c r="J34" s="38" t="s">
        <v>9</v>
      </c>
      <c r="K34" s="38" t="s">
        <v>25</v>
      </c>
      <c r="L34" s="38" t="s">
        <v>39</v>
      </c>
      <c r="M34" s="39">
        <v>1200</v>
      </c>
      <c r="N34" s="36">
        <f t="shared" si="1"/>
        <v>0</v>
      </c>
      <c r="O34" s="28">
        <f t="shared" si="2"/>
        <v>0</v>
      </c>
      <c r="P34" s="28">
        <f t="shared" si="3"/>
        <v>0</v>
      </c>
      <c r="Q34" s="44">
        <f t="shared" si="4"/>
        <v>0</v>
      </c>
      <c r="R34" s="48"/>
      <c r="S34" s="42"/>
      <c r="T34" s="48"/>
      <c r="U34" s="46">
        <v>300</v>
      </c>
      <c r="V34" s="28">
        <f t="shared" si="5"/>
        <v>0</v>
      </c>
      <c r="W34" s="28">
        <f t="shared" si="6"/>
        <v>0</v>
      </c>
      <c r="X34" s="27">
        <f t="shared" si="7"/>
        <v>0</v>
      </c>
      <c r="Y34" s="27">
        <f t="shared" si="8"/>
        <v>0</v>
      </c>
      <c r="Z34" s="27">
        <f t="shared" si="9"/>
        <v>0</v>
      </c>
      <c r="AA34" s="29" t="s">
        <v>71</v>
      </c>
      <c r="AB34" s="27">
        <f t="shared" ref="AB34" si="14">U34/M34</f>
        <v>0.25</v>
      </c>
      <c r="AC34" s="4"/>
      <c r="AD34" s="3"/>
      <c r="AE34" s="3"/>
      <c r="AF34" s="3"/>
      <c r="AG34" s="3"/>
    </row>
    <row r="35" spans="1:33">
      <c r="A35" s="3"/>
      <c r="B35" s="49">
        <v>0</v>
      </c>
      <c r="C35" s="49">
        <v>0</v>
      </c>
      <c r="D35" s="49">
        <v>0</v>
      </c>
      <c r="E35" s="36">
        <f t="shared" si="11"/>
        <v>0</v>
      </c>
      <c r="F35" s="36">
        <f t="shared" si="0"/>
        <v>0</v>
      </c>
      <c r="G35" s="29" t="s">
        <v>37</v>
      </c>
      <c r="H35" s="37">
        <v>285</v>
      </c>
      <c r="I35" s="38" t="s">
        <v>12</v>
      </c>
      <c r="J35" s="37" t="s">
        <v>9</v>
      </c>
      <c r="K35" s="38" t="s">
        <v>25</v>
      </c>
      <c r="L35" s="38" t="s">
        <v>39</v>
      </c>
      <c r="M35" s="39">
        <v>1280</v>
      </c>
      <c r="N35" s="36">
        <f t="shared" si="1"/>
        <v>0</v>
      </c>
      <c r="O35" s="28">
        <f t="shared" si="2"/>
        <v>0</v>
      </c>
      <c r="P35" s="28">
        <f t="shared" si="3"/>
        <v>0</v>
      </c>
      <c r="Q35" s="44">
        <f t="shared" si="4"/>
        <v>0</v>
      </c>
      <c r="R35" s="48"/>
      <c r="S35" s="42"/>
      <c r="T35" s="48"/>
      <c r="U35" s="46">
        <v>316.66666666666669</v>
      </c>
      <c r="V35" s="28">
        <f t="shared" si="5"/>
        <v>0</v>
      </c>
      <c r="W35" s="28">
        <f t="shared" si="6"/>
        <v>0</v>
      </c>
      <c r="X35" s="27">
        <f t="shared" si="7"/>
        <v>0</v>
      </c>
      <c r="Y35" s="27">
        <f t="shared" si="8"/>
        <v>0</v>
      </c>
      <c r="Z35" s="27">
        <f t="shared" si="9"/>
        <v>0</v>
      </c>
      <c r="AA35" s="29" t="s">
        <v>37</v>
      </c>
      <c r="AB35" s="27">
        <f t="shared" si="10"/>
        <v>0.24739583333333334</v>
      </c>
      <c r="AC35" s="4"/>
      <c r="AD35" s="3"/>
      <c r="AE35" s="3"/>
      <c r="AF35" s="3"/>
      <c r="AG35" s="3"/>
    </row>
    <row r="36" spans="1:33">
      <c r="A36" s="3"/>
      <c r="B36" s="49">
        <v>0</v>
      </c>
      <c r="C36" s="49">
        <v>0</v>
      </c>
      <c r="D36" s="49">
        <v>0</v>
      </c>
      <c r="E36" s="36">
        <f t="shared" si="11"/>
        <v>0</v>
      </c>
      <c r="F36" s="36">
        <f t="shared" si="0"/>
        <v>0</v>
      </c>
      <c r="G36" s="29" t="s">
        <v>38</v>
      </c>
      <c r="H36" s="37">
        <v>310</v>
      </c>
      <c r="I36" s="38" t="s">
        <v>36</v>
      </c>
      <c r="J36" s="38" t="s">
        <v>9</v>
      </c>
      <c r="K36" s="38" t="s">
        <v>25</v>
      </c>
      <c r="L36" s="38" t="s">
        <v>39</v>
      </c>
      <c r="M36" s="39">
        <v>1280</v>
      </c>
      <c r="N36" s="36">
        <f t="shared" si="1"/>
        <v>0</v>
      </c>
      <c r="O36" s="28">
        <f t="shared" si="2"/>
        <v>0</v>
      </c>
      <c r="P36" s="28">
        <f t="shared" si="3"/>
        <v>0</v>
      </c>
      <c r="Q36" s="44">
        <f t="shared" si="4"/>
        <v>0</v>
      </c>
      <c r="R36" s="48"/>
      <c r="S36" s="42"/>
      <c r="T36" s="48"/>
      <c r="U36" s="46">
        <v>317.77777777777777</v>
      </c>
      <c r="V36" s="28">
        <f t="shared" si="5"/>
        <v>0</v>
      </c>
      <c r="W36" s="28">
        <f t="shared" si="6"/>
        <v>0</v>
      </c>
      <c r="X36" s="27">
        <f t="shared" si="7"/>
        <v>0</v>
      </c>
      <c r="Y36" s="27">
        <f t="shared" si="8"/>
        <v>0</v>
      </c>
      <c r="Z36" s="27">
        <f t="shared" si="9"/>
        <v>0</v>
      </c>
      <c r="AA36" s="29" t="s">
        <v>38</v>
      </c>
      <c r="AB36" s="27">
        <f t="shared" si="10"/>
        <v>0.2482638888888889</v>
      </c>
      <c r="AC36" s="4"/>
      <c r="AD36" s="3"/>
      <c r="AE36" s="3"/>
      <c r="AF36" s="3"/>
      <c r="AG36" s="3"/>
    </row>
    <row r="37" spans="1:33">
      <c r="A37" s="3"/>
      <c r="B37" s="2"/>
      <c r="C37" s="2"/>
      <c r="D37" s="2"/>
      <c r="E37" s="6"/>
      <c r="F37" s="6"/>
      <c r="G37" s="3"/>
      <c r="H37" s="2"/>
      <c r="I37" s="3"/>
      <c r="J37" s="2"/>
      <c r="K37" s="2"/>
      <c r="L37" s="2"/>
      <c r="M37" s="31"/>
      <c r="N37" s="4"/>
      <c r="O37" s="4"/>
      <c r="P37" s="4"/>
      <c r="Q37" s="4"/>
      <c r="R37" s="14"/>
      <c r="S37" s="14"/>
      <c r="T37" s="15"/>
      <c r="U37" s="4"/>
      <c r="V37" s="3"/>
      <c r="W37" s="3"/>
      <c r="X37" s="3"/>
      <c r="Y37" s="3"/>
      <c r="Z37" s="3"/>
      <c r="AA37" s="3"/>
      <c r="AB37" s="4"/>
      <c r="AC37" s="4"/>
      <c r="AD37" s="3"/>
      <c r="AE37" s="3"/>
      <c r="AF37" s="3"/>
      <c r="AG37" s="3"/>
    </row>
    <row r="38" spans="1:33">
      <c r="A38" s="3"/>
      <c r="B38" s="2"/>
      <c r="C38" s="2"/>
      <c r="D38" s="2"/>
      <c r="E38" s="6"/>
      <c r="F38" s="6"/>
      <c r="G38" s="3"/>
      <c r="H38" s="2"/>
      <c r="I38" s="3"/>
      <c r="J38" s="2"/>
      <c r="K38" s="2"/>
      <c r="L38" s="2"/>
      <c r="M38" s="31"/>
      <c r="N38" s="4"/>
      <c r="O38" s="4"/>
      <c r="P38" s="4"/>
      <c r="Q38" s="4"/>
      <c r="R38" s="14"/>
      <c r="S38" s="14"/>
      <c r="T38" s="15"/>
      <c r="U38" s="4"/>
      <c r="V38" s="3"/>
      <c r="W38" s="3"/>
      <c r="X38" s="3"/>
      <c r="Y38" s="3"/>
      <c r="Z38" s="3"/>
      <c r="AA38" s="3"/>
      <c r="AB38" s="4"/>
      <c r="AC38" s="4"/>
      <c r="AD38" s="3"/>
      <c r="AE38" s="3"/>
      <c r="AF38" s="3"/>
      <c r="AG38" s="3"/>
    </row>
    <row r="39" spans="1:33">
      <c r="A39" s="3"/>
      <c r="B39" s="19"/>
      <c r="C39" s="19" t="s">
        <v>64</v>
      </c>
      <c r="D39" s="19" t="s">
        <v>64</v>
      </c>
      <c r="E39" s="6"/>
      <c r="F39" s="6"/>
      <c r="G39" s="3"/>
      <c r="H39" s="2"/>
      <c r="I39" s="3"/>
      <c r="J39" s="2"/>
      <c r="K39" s="2"/>
      <c r="L39" s="2"/>
      <c r="M39" s="31"/>
      <c r="N39" s="4"/>
      <c r="O39" s="4"/>
      <c r="P39" s="4"/>
      <c r="Q39" s="4"/>
      <c r="R39" s="14"/>
      <c r="S39" s="14"/>
      <c r="T39" s="15"/>
      <c r="U39" s="4"/>
      <c r="V39" s="3"/>
      <c r="W39" s="3"/>
      <c r="X39" s="3"/>
      <c r="Y39" s="3"/>
      <c r="Z39" s="3"/>
      <c r="AA39" s="3"/>
      <c r="AB39" s="4"/>
      <c r="AC39" s="4"/>
      <c r="AD39" s="3"/>
      <c r="AE39" s="3"/>
      <c r="AF39" s="3"/>
      <c r="AG39" s="3"/>
    </row>
    <row r="40" spans="1:33">
      <c r="A40" s="3"/>
      <c r="B40" s="19" t="s">
        <v>63</v>
      </c>
      <c r="C40" s="1">
        <v>840</v>
      </c>
      <c r="D40" s="1">
        <v>1189</v>
      </c>
      <c r="E40" s="6"/>
      <c r="F40" s="6"/>
      <c r="G40" s="3"/>
      <c r="H40" s="2"/>
      <c r="I40" s="3"/>
      <c r="J40" s="2"/>
      <c r="K40" s="2"/>
      <c r="L40" s="2"/>
      <c r="M40" s="31"/>
      <c r="N40" s="4"/>
      <c r="O40" s="4"/>
      <c r="P40" s="4"/>
      <c r="Q40" s="4"/>
      <c r="R40" s="14"/>
      <c r="S40" s="14"/>
      <c r="T40" s="15"/>
      <c r="U40" s="4"/>
      <c r="V40" s="3"/>
      <c r="W40" s="3"/>
      <c r="X40" s="3"/>
      <c r="Y40" s="3"/>
      <c r="Z40" s="3"/>
      <c r="AA40" s="3"/>
      <c r="AB40" s="4"/>
      <c r="AC40" s="4"/>
      <c r="AD40" s="3"/>
      <c r="AE40" s="3"/>
      <c r="AF40" s="3"/>
      <c r="AG40" s="3"/>
    </row>
    <row r="41" spans="1:33">
      <c r="A41" s="3"/>
      <c r="B41" s="19" t="s">
        <v>62</v>
      </c>
      <c r="C41" s="1">
        <v>594</v>
      </c>
      <c r="D41" s="1">
        <v>840</v>
      </c>
      <c r="E41" s="6"/>
      <c r="F41" s="6"/>
      <c r="G41" s="3"/>
      <c r="H41" s="2"/>
      <c r="I41" s="3"/>
      <c r="J41" s="2"/>
      <c r="K41" s="2"/>
      <c r="L41" s="2"/>
      <c r="M41" s="31"/>
      <c r="N41" s="4"/>
      <c r="O41" s="4"/>
      <c r="P41" s="4"/>
      <c r="Q41" s="4"/>
      <c r="R41" s="14"/>
      <c r="S41" s="14"/>
      <c r="T41" s="15"/>
      <c r="U41" s="4"/>
      <c r="V41" s="3"/>
      <c r="W41" s="3"/>
      <c r="X41" s="3"/>
      <c r="Y41" s="3"/>
      <c r="Z41" s="3"/>
      <c r="AA41" s="3"/>
      <c r="AB41" s="4"/>
      <c r="AC41" s="4"/>
      <c r="AD41" s="3"/>
      <c r="AE41" s="3"/>
      <c r="AF41" s="3"/>
      <c r="AG41" s="3"/>
    </row>
    <row r="42" spans="1:33">
      <c r="A42" s="3"/>
      <c r="B42" s="19" t="s">
        <v>61</v>
      </c>
      <c r="C42" s="1">
        <v>420</v>
      </c>
      <c r="D42" s="1">
        <v>594</v>
      </c>
      <c r="E42" s="6"/>
      <c r="F42" s="6"/>
      <c r="G42" s="3"/>
      <c r="H42" s="2"/>
      <c r="I42" s="3"/>
      <c r="J42" s="2"/>
      <c r="K42" s="2"/>
      <c r="L42" s="2"/>
      <c r="M42" s="31"/>
      <c r="N42" s="4"/>
      <c r="O42" s="4"/>
      <c r="P42" s="4"/>
      <c r="Q42" s="4"/>
      <c r="R42" s="14"/>
      <c r="S42" s="14"/>
      <c r="T42" s="15"/>
      <c r="U42" s="4"/>
      <c r="V42" s="3"/>
      <c r="W42" s="3"/>
      <c r="X42" s="3"/>
      <c r="Y42" s="3"/>
      <c r="Z42" s="3"/>
      <c r="AA42" s="3"/>
      <c r="AB42" s="4"/>
      <c r="AC42" s="4"/>
      <c r="AD42" s="3"/>
      <c r="AE42" s="3"/>
      <c r="AF42" s="3"/>
      <c r="AG42" s="3"/>
    </row>
    <row r="43" spans="1:33">
      <c r="A43" s="3"/>
      <c r="B43" s="19" t="s">
        <v>60</v>
      </c>
      <c r="C43" s="1">
        <v>297</v>
      </c>
      <c r="D43" s="1">
        <v>420</v>
      </c>
      <c r="E43" s="6"/>
      <c r="F43" s="6"/>
      <c r="G43" s="3"/>
      <c r="H43" s="2"/>
      <c r="I43" s="3"/>
      <c r="J43" s="2"/>
      <c r="K43" s="2"/>
      <c r="L43" s="2"/>
      <c r="M43" s="31"/>
      <c r="N43" s="4"/>
      <c r="O43" s="4"/>
      <c r="P43" s="4"/>
      <c r="Q43" s="4"/>
      <c r="R43" s="14"/>
      <c r="S43" s="14"/>
      <c r="T43" s="15"/>
      <c r="U43" s="4"/>
      <c r="V43" s="3"/>
      <c r="W43" s="3"/>
      <c r="X43" s="3"/>
      <c r="Y43" s="3"/>
      <c r="Z43" s="3"/>
      <c r="AA43" s="3"/>
      <c r="AB43" s="4"/>
      <c r="AC43" s="4"/>
      <c r="AD43" s="3"/>
      <c r="AE43" s="3"/>
      <c r="AF43" s="3"/>
      <c r="AG43" s="3"/>
    </row>
    <row r="44" spans="1:33">
      <c r="A44" s="3"/>
      <c r="B44" s="19" t="s">
        <v>59</v>
      </c>
      <c r="C44" s="1">
        <v>210</v>
      </c>
      <c r="D44" s="1">
        <v>297</v>
      </c>
      <c r="E44" s="6"/>
      <c r="F44" s="6"/>
      <c r="G44" s="3"/>
      <c r="H44" s="2"/>
      <c r="I44" s="3"/>
      <c r="J44" s="2"/>
      <c r="K44" s="2"/>
      <c r="L44" s="2"/>
      <c r="M44" s="31"/>
      <c r="N44" s="4"/>
      <c r="O44" s="4"/>
      <c r="P44" s="4"/>
      <c r="Q44" s="4"/>
      <c r="R44" s="14"/>
      <c r="S44" s="14"/>
      <c r="T44" s="15"/>
      <c r="U44" s="4"/>
      <c r="V44" s="3"/>
      <c r="W44" s="3"/>
      <c r="X44" s="3"/>
      <c r="Y44" s="3"/>
      <c r="Z44" s="3"/>
      <c r="AA44" s="3"/>
      <c r="AB44" s="4"/>
      <c r="AC44" s="4"/>
      <c r="AD44" s="3"/>
      <c r="AE44" s="3"/>
      <c r="AF44" s="3"/>
      <c r="AG44" s="3"/>
    </row>
    <row r="45" spans="1:33">
      <c r="A45" s="3"/>
      <c r="B45" s="19" t="s">
        <v>58</v>
      </c>
      <c r="C45" s="1">
        <v>148</v>
      </c>
      <c r="D45" s="1">
        <v>210</v>
      </c>
      <c r="E45" s="6"/>
      <c r="F45" s="6"/>
      <c r="G45" s="3"/>
      <c r="H45" s="2"/>
      <c r="I45" s="3"/>
      <c r="J45" s="2"/>
      <c r="K45" s="2"/>
      <c r="L45" s="2"/>
      <c r="M45" s="31"/>
      <c r="N45" s="4"/>
      <c r="O45" s="4"/>
      <c r="P45" s="4"/>
      <c r="Q45" s="4"/>
      <c r="R45" s="14"/>
      <c r="S45" s="14"/>
      <c r="T45" s="15"/>
      <c r="U45" s="4"/>
      <c r="V45" s="3"/>
      <c r="W45" s="3"/>
      <c r="X45" s="3"/>
      <c r="Y45" s="3"/>
      <c r="Z45" s="3"/>
      <c r="AA45" s="3"/>
      <c r="AB45" s="4"/>
      <c r="AC45" s="4"/>
      <c r="AD45" s="3"/>
      <c r="AE45" s="3"/>
      <c r="AF45" s="3"/>
      <c r="AG45" s="3"/>
    </row>
    <row r="46" spans="1:33">
      <c r="A46" s="3"/>
      <c r="B46" s="19" t="s">
        <v>57</v>
      </c>
      <c r="C46" s="1">
        <v>105</v>
      </c>
      <c r="D46" s="1">
        <v>148</v>
      </c>
      <c r="E46" s="6"/>
      <c r="F46" s="6"/>
      <c r="G46" s="3"/>
      <c r="H46" s="2"/>
      <c r="I46" s="3"/>
      <c r="J46" s="2"/>
      <c r="K46" s="2"/>
      <c r="L46" s="2"/>
      <c r="M46" s="31"/>
      <c r="N46" s="4"/>
      <c r="O46" s="4"/>
      <c r="P46" s="4"/>
      <c r="Q46" s="4"/>
      <c r="R46" s="14"/>
      <c r="S46" s="14"/>
      <c r="T46" s="15"/>
      <c r="U46" s="4"/>
      <c r="V46" s="3"/>
      <c r="W46" s="3"/>
      <c r="X46" s="3"/>
      <c r="Y46" s="3"/>
      <c r="Z46" s="3"/>
      <c r="AA46" s="3"/>
      <c r="AB46" s="4"/>
      <c r="AC46" s="4"/>
      <c r="AD46" s="3"/>
      <c r="AE46" s="3"/>
      <c r="AF46" s="3"/>
      <c r="AG46" s="3"/>
    </row>
    <row r="47" spans="1:33">
      <c r="A47" s="3"/>
      <c r="B47" s="19" t="s">
        <v>56</v>
      </c>
      <c r="C47" s="1">
        <v>74</v>
      </c>
      <c r="D47" s="1">
        <v>105</v>
      </c>
      <c r="E47" s="6"/>
      <c r="F47" s="6"/>
      <c r="G47" s="3"/>
      <c r="H47" s="2"/>
      <c r="I47" s="3"/>
      <c r="J47" s="2"/>
      <c r="K47" s="2"/>
      <c r="L47" s="2"/>
      <c r="M47" s="31"/>
      <c r="N47" s="4"/>
      <c r="O47" s="4"/>
      <c r="P47" s="4"/>
      <c r="Q47" s="4"/>
      <c r="R47" s="14"/>
      <c r="S47" s="14"/>
      <c r="T47" s="15"/>
      <c r="U47" s="4"/>
      <c r="V47" s="3"/>
      <c r="W47" s="3"/>
      <c r="X47" s="3"/>
      <c r="Y47" s="3"/>
      <c r="Z47" s="3"/>
      <c r="AA47" s="3"/>
      <c r="AB47" s="4"/>
      <c r="AC47" s="4"/>
      <c r="AD47" s="3"/>
      <c r="AE47" s="3"/>
      <c r="AF47" s="3"/>
      <c r="AG47" s="3"/>
    </row>
    <row r="48" spans="1:33">
      <c r="A48" s="3"/>
      <c r="B48" s="2"/>
      <c r="C48" s="2"/>
      <c r="D48" s="2"/>
      <c r="E48" s="6"/>
      <c r="F48" s="6"/>
      <c r="G48" s="3"/>
      <c r="H48" s="2"/>
      <c r="I48" s="3"/>
      <c r="J48" s="2"/>
      <c r="K48" s="2"/>
      <c r="L48" s="2"/>
      <c r="M48" s="31"/>
      <c r="N48" s="4"/>
      <c r="O48" s="4"/>
      <c r="P48" s="4"/>
      <c r="Q48" s="4"/>
      <c r="R48" s="14"/>
      <c r="S48" s="14"/>
      <c r="T48" s="15"/>
      <c r="U48" s="4"/>
      <c r="V48" s="3"/>
      <c r="W48" s="3"/>
      <c r="X48" s="3"/>
      <c r="Y48" s="3"/>
      <c r="Z48" s="3"/>
      <c r="AA48" s="3"/>
      <c r="AB48" s="4"/>
      <c r="AC48" s="4"/>
      <c r="AD48" s="3"/>
      <c r="AE48" s="3"/>
      <c r="AF48" s="3"/>
      <c r="AG48" s="3"/>
    </row>
  </sheetData>
  <sheetProtection algorithmName="SHA-512" hashValue="tnfvQ5dhbRgSo/b0QcpHUeHX2jUDx8ryC0Ewbw+VR+qCY7UEBc8y1pSYCKe1DWtQ6KUA6iFDW3xZ0YG9CeSgiQ==" saltValue="im91/26bna8PbH2RkpSesw==" spinCount="100000" sheet="1" objects="1" scenarios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2022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Usuário do Microsoft Office</dc:creator>
  <cp:keywords>Keywords</cp:keywords>
  <cp:lastModifiedBy>Microsoft Office User</cp:lastModifiedBy>
  <cp:lastPrinted>2021-08-01T06:06:01Z</cp:lastPrinted>
  <dcterms:created xsi:type="dcterms:W3CDTF">2016-03-01T19:46:26Z</dcterms:created>
  <dcterms:modified xsi:type="dcterms:W3CDTF">2022-01-06T14:37:48Z</dcterms:modified>
</cp:coreProperties>
</file>